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 GJK\"/>
    </mc:Choice>
  </mc:AlternateContent>
  <xr:revisionPtr revIDLastSave="0" documentId="8_{B02B7271-0FD7-44F2-B43F-9B7775A4BC69}" xr6:coauthVersionLast="36" xr6:coauthVersionMax="36" xr10:uidLastSave="{00000000-0000-0000-0000-000000000000}"/>
  <bookViews>
    <workbookView xWindow="0" yWindow="0" windowWidth="21570" windowHeight="7980" tabRatio="715" xr2:uid="{34CE4584-C915-4560-89D4-84E4DFDFD48F}"/>
  </bookViews>
  <sheets>
    <sheet name="Aneksi nr.1" sheetId="7" r:id="rId1"/>
    <sheet name="Aneksi nr.2" sheetId="4" r:id="rId2"/>
    <sheet name="Aneksi nr. 3" sheetId="12" r:id="rId3"/>
    <sheet name="Aneksi nr. 4" sheetId="13" r:id="rId4"/>
    <sheet name="Aneksi nr. 5" sheetId="14" r:id="rId5"/>
    <sheet name="Sheet1" sheetId="1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localSheetId="4" hidden="1">{"Main Economic Indicators",#N/A,FALSE,"C"}</definedName>
    <definedName name="ams" hidden="1">{"Main Economic Indicators",#N/A,FALSE,"C"}</definedName>
    <definedName name="amstwo" localSheetId="4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Dhjetor_Ar_TOT_Lek">'[22]2003'!#REF!</definedName>
    <definedName name="Dhjetor_Ar_TOT_Valute">'[22]2003'!#REF!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localSheetId="4" hidden="1">{"Main Economic Indicators",#N/A,FALSE,"C"}</definedName>
    <definedName name="endrit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P">[14]Q6!$E$19:$AH$19</definedName>
    <definedName name="LULCM">[14]Q3!$E$37:$AH$37</definedName>
    <definedName name="LUR">[14]Q3!$E$16:$AH$16</definedName>
    <definedName name="Lyon">[25]C!$O$1</definedName>
    <definedName name="LLF">[14]Q3!$E$10:$AH$10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localSheetId="4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4" hidden="1">{"WEO",#N/A,FALSE,"T"}</definedName>
    <definedName name="newname4" hidden="1">{"WEO",#N/A,FALSE,"T"}</definedName>
    <definedName name="newname5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 localSheetId="2">'Aneksi nr. 3'!$A$1:$S$37</definedName>
    <definedName name="_xlnm.Print_Area" localSheetId="3">'Aneksi nr. 4'!$A$1:$J$23</definedName>
    <definedName name="_xlnm.Print_Area" localSheetId="4">'Aneksi nr. 5'!$A$3:$L$43</definedName>
    <definedName name="_xlnm.Print_Area" localSheetId="0">'Aneksi nr.1'!$A$1:$I$29</definedName>
    <definedName name="_xlnm.Print_Area" localSheetId="1">'Aneksi nr.2'!$A$1:$I$36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localSheetId="4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formula." localSheetId="4" hidden="1">{#N/A,#N/A,FALSE,"MS"}</definedName>
    <definedName name="wrn.formula." hidden="1">{#N/A,#N/A,FALSE,"MS"}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4" hidden="1">{"WEO",#N/A,FALSE,"T"}</definedName>
    <definedName name="wrn.WEO." hidden="1">{"WEO",#N/A,FALSE,"T"}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3" l="1"/>
  <c r="I16" i="13"/>
  <c r="I14" i="13"/>
  <c r="E19" i="12"/>
  <c r="F18" i="12"/>
  <c r="K19" i="12"/>
  <c r="L18" i="12"/>
  <c r="O18" i="12"/>
  <c r="R18" i="12"/>
  <c r="F25" i="14"/>
  <c r="G25" i="14"/>
  <c r="H25" i="14"/>
  <c r="I25" i="14"/>
  <c r="J25" i="14"/>
  <c r="C25" i="14"/>
  <c r="N19" i="12"/>
  <c r="H19" i="12"/>
  <c r="I18" i="12"/>
  <c r="I14" i="4"/>
  <c r="I13" i="4"/>
  <c r="I14" i="12"/>
  <c r="I19" i="4"/>
  <c r="I17" i="4"/>
  <c r="I18" i="4"/>
  <c r="I15" i="7"/>
  <c r="I16" i="7"/>
  <c r="I17" i="7"/>
  <c r="I18" i="7"/>
  <c r="L17" i="12"/>
  <c r="L16" i="12"/>
  <c r="L15" i="12"/>
  <c r="L14" i="12"/>
  <c r="F14" i="12"/>
  <c r="O14" i="12"/>
  <c r="P14" i="12"/>
  <c r="I13" i="13"/>
  <c r="I14" i="7"/>
  <c r="I20" i="7" s="1"/>
  <c r="C20" i="7"/>
  <c r="C22" i="7"/>
  <c r="C20" i="4"/>
  <c r="C24" i="4"/>
  <c r="C28" i="4"/>
  <c r="C29" i="4" s="1"/>
  <c r="H20" i="7"/>
  <c r="H22" i="7"/>
  <c r="I26" i="4"/>
  <c r="I27" i="4"/>
  <c r="I25" i="4"/>
  <c r="I22" i="4"/>
  <c r="I23" i="4"/>
  <c r="I21" i="4"/>
  <c r="I24" i="4" s="1"/>
  <c r="I16" i="4"/>
  <c r="I17" i="12"/>
  <c r="I15" i="12"/>
  <c r="I16" i="12"/>
  <c r="F15" i="12"/>
  <c r="F16" i="12"/>
  <c r="F17" i="12"/>
  <c r="O15" i="12"/>
  <c r="R15" i="12" s="1"/>
  <c r="Q15" i="12"/>
  <c r="O16" i="12"/>
  <c r="Q16" i="12"/>
  <c r="P16" i="12"/>
  <c r="O17" i="12"/>
  <c r="Q17" i="12" s="1"/>
  <c r="P17" i="12"/>
  <c r="D28" i="4"/>
  <c r="E24" i="4"/>
  <c r="F24" i="4"/>
  <c r="G24" i="4"/>
  <c r="H24" i="4"/>
  <c r="D24" i="4"/>
  <c r="D29" i="4"/>
  <c r="E20" i="4"/>
  <c r="F20" i="4"/>
  <c r="H20" i="4"/>
  <c r="D20" i="4"/>
  <c r="D31" i="4"/>
  <c r="E28" i="4"/>
  <c r="E29" i="4" s="1"/>
  <c r="E31" i="4" s="1"/>
  <c r="F28" i="4"/>
  <c r="F29" i="4" s="1"/>
  <c r="G28" i="4"/>
  <c r="H28" i="4"/>
  <c r="H29" i="4"/>
  <c r="H31" i="4"/>
  <c r="D20" i="7"/>
  <c r="D22" i="7"/>
  <c r="E20" i="7"/>
  <c r="E22" i="7"/>
  <c r="F20" i="7"/>
  <c r="F22" i="7"/>
  <c r="G20" i="7"/>
  <c r="G22" i="7"/>
  <c r="I15" i="4"/>
  <c r="I20" i="4" s="1"/>
  <c r="G20" i="4"/>
  <c r="R17" i="12"/>
  <c r="R16" i="12"/>
  <c r="Q14" i="12"/>
  <c r="P15" i="12"/>
  <c r="C31" i="4"/>
  <c r="G29" i="4"/>
  <c r="G31" i="4"/>
  <c r="I28" i="4"/>
  <c r="P18" i="12"/>
  <c r="I22" i="7"/>
  <c r="R14" i="12"/>
  <c r="Q18" i="12"/>
  <c r="F31" i="4" l="1"/>
  <c r="I29" i="4"/>
  <c r="I31" i="4" s="1"/>
</calcChain>
</file>

<file path=xl/sharedStrings.xml><?xml version="1.0" encoding="utf-8"?>
<sst xmlns="http://schemas.openxmlformats.org/spreadsheetml/2006/main" count="316" uniqueCount="197">
  <si>
    <t>GJYKATA KUSHTETUESE</t>
  </si>
  <si>
    <t>ANEKSI nr.1 "Raporti i Shpenzimeve sipas Programeve"</t>
  </si>
  <si>
    <r>
      <rPr>
        <b/>
        <sz val="12"/>
        <rFont val="Arial"/>
        <family val="2"/>
      </rPr>
      <t xml:space="preserve">                              </t>
    </r>
    <r>
      <rPr>
        <b/>
        <u/>
        <sz val="12"/>
        <rFont val="Arial"/>
        <family val="2"/>
      </rPr>
      <t>Raportet e Monitorimit  për 8/mujorin  e vitit 2019</t>
    </r>
  </si>
  <si>
    <t>në 000/lekë</t>
  </si>
  <si>
    <t>Emri i Grupit</t>
  </si>
  <si>
    <t>Gjykata Kushtetuese(30)</t>
  </si>
  <si>
    <t>Kodi i Grupit</t>
  </si>
  <si>
    <t>Programet</t>
  </si>
  <si>
    <t>Shpenzimet e Ministrisë/Institucionit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</si>
  <si>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</si>
  <si>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</si>
  <si>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</si>
  <si>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</si>
  <si>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</si>
  <si>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</si>
  <si>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</si>
  <si>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</si>
  <si>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</si>
  <si>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</si>
  <si>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</si>
  <si>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>Titulli</t>
  </si>
  <si>
    <t>Emertimi</t>
  </si>
  <si>
    <t>i
vitit paraardhës
Viti 2018</t>
  </si>
  <si>
    <t>Viti 2019</t>
  </si>
  <si>
    <t>Plani Fillestar Viti 2019</t>
  </si>
  <si>
    <t>Plani i Rishikuar       Viti 2019</t>
  </si>
  <si>
    <t xml:space="preserve"> Plani i Periudhës/progresiv 8/mujori i vitit 2019</t>
  </si>
  <si>
    <t>i
Periudhës/progresiv 8/mujori i vitit2019</t>
  </si>
  <si>
    <t>0001</t>
  </si>
  <si>
    <t>Veprimtaria Gjyqësore Kushtetuese</t>
  </si>
  <si>
    <t>Totali i Shpenzimeve të institucionit</t>
  </si>
  <si>
    <t xml:space="preserve">Shpenzime nga të Ardhurat Jashtë limitit </t>
  </si>
  <si>
    <t xml:space="preserve">Totali </t>
  </si>
  <si>
    <t>Sekretari i Përgjithshëm</t>
  </si>
  <si>
    <t>Emri</t>
  </si>
  <si>
    <t>Eugen Papandile</t>
  </si>
  <si>
    <t>Firma</t>
  </si>
  <si>
    <t>Data</t>
  </si>
  <si>
    <t>16.09.2019</t>
  </si>
  <si>
    <t>ANEKSI nr.2 "Raporti i Shpenzimeve  të Programit sipas Shpenzimeve"</t>
  </si>
  <si>
    <r>
      <rPr>
        <b/>
        <sz val="12"/>
        <rFont val="Arial"/>
        <family val="2"/>
      </rPr>
      <t xml:space="preserve">                              </t>
    </r>
    <r>
      <rPr>
        <b/>
        <u/>
        <sz val="12"/>
        <rFont val="Arial"/>
        <family val="2"/>
      </rPr>
      <t>Raportet e Monitorimit  për  8/mujorin e vitit 2019</t>
    </r>
  </si>
  <si>
    <t>GJYKATA KUSHTETUESE (30)</t>
  </si>
  <si>
    <t>1030001</t>
  </si>
  <si>
    <t>Programi</t>
  </si>
  <si>
    <t>Veprimtaria gjyqsore kushtetuese</t>
  </si>
  <si>
    <t>Kodi i Programit</t>
  </si>
  <si>
    <t>03320</t>
  </si>
  <si>
    <t>Art.</t>
  </si>
  <si>
    <t>i vitit paraardhës
Viti 2018</t>
  </si>
  <si>
    <t>Plan                   Viti 2019</t>
  </si>
  <si>
    <t>Plan Fillestar    Viti 2019</t>
  </si>
  <si>
    <t>Plan i Rishikuar Viti 2019</t>
  </si>
  <si>
    <t xml:space="preserve"> Plani i Periudhës/ progresive 8/mujori i vitit 2019</t>
  </si>
  <si>
    <t>i
Periudhës/ progresive    8/mujori i vitit       2019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</si>
  <si>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</si>
  <si>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</si>
  <si>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</si>
  <si>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</si>
  <si>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</si>
  <si>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</si>
  <si>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</si>
  <si>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</si>
  <si>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</si>
  <si>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</si>
  <si>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</si>
  <si>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</si>
  <si>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</si>
  <si>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</si>
  <si>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</si>
  <si>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</si>
  <si>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</si>
  <si>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</si>
  <si>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</si>
  <si>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Drejtuesi i Ekipit Menaxhues të Programit</t>
  </si>
  <si>
    <t xml:space="preserve">        Eugen Papandile</t>
  </si>
  <si>
    <t>ANEKSI nr.3 "Raporti permbledhes i realizimit te treguesve te performances/produkteve te programit"</t>
  </si>
  <si>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</t>
    </r>
    <r>
      <rPr>
        <b/>
        <u/>
        <sz val="14"/>
        <rFont val="Arial"/>
        <family val="2"/>
      </rPr>
      <t>Raportet e Monitorimit  për 8/mujorin e vitit 2019</t>
    </r>
  </si>
  <si>
    <t>Veprimtaria gjyqësore kushtetuese</t>
  </si>
  <si>
    <t>I</t>
  </si>
  <si>
    <t>II</t>
  </si>
  <si>
    <t>III</t>
  </si>
  <si>
    <t>IV</t>
  </si>
  <si>
    <t>Luhatjet ne Koston per Njesi</t>
  </si>
  <si>
    <t>Komente</t>
  </si>
  <si>
    <t>Kodi</t>
  </si>
  <si>
    <t>Emërtimi i Treguesit të Performancës/Produktit</t>
  </si>
  <si>
    <t xml:space="preserve">Njësia matëse </t>
  </si>
  <si>
    <r>
      <t xml:space="preserve">Sasia Faktike sipas vitit </t>
    </r>
    <r>
      <rPr>
        <b/>
        <sz val="11"/>
        <color indexed="60"/>
        <rFont val="Arial"/>
        <family val="2"/>
        <charset val="238"/>
      </rPr>
      <t>paraardhës       2018</t>
    </r>
  </si>
  <si>
    <r>
      <t xml:space="preserve">Shpenzimet 
sipas vitit </t>
    </r>
    <r>
      <rPr>
        <b/>
        <sz val="11"/>
        <color indexed="60"/>
        <rFont val="Arial"/>
        <family val="2"/>
        <charset val="238"/>
      </rPr>
      <t>paraardhës             2018</t>
    </r>
  </si>
  <si>
    <r>
      <t xml:space="preserve">Kosto për njësi sipas vitit </t>
    </r>
    <r>
      <rPr>
        <b/>
        <sz val="11"/>
        <color indexed="60"/>
        <rFont val="Arial"/>
        <family val="2"/>
        <charset val="238"/>
      </rPr>
      <t>paraardhës     2018</t>
    </r>
  </si>
  <si>
    <r>
      <t xml:space="preserve">Sasia             sipas </t>
    </r>
    <r>
      <rPr>
        <b/>
        <sz val="11"/>
        <color indexed="60"/>
        <rFont val="Arial"/>
        <family val="2"/>
        <charset val="238"/>
      </rPr>
      <t>planit</t>
    </r>
    <r>
      <rPr>
        <b/>
        <sz val="11"/>
        <rFont val="Arial"/>
        <family val="2"/>
      </rPr>
      <t xml:space="preserve">                    të vitit 2019</t>
    </r>
  </si>
  <si>
    <r>
      <t xml:space="preserve">Shpenzimet 
sipas </t>
    </r>
    <r>
      <rPr>
        <b/>
        <sz val="11"/>
        <color indexed="60"/>
        <rFont val="Arial"/>
        <family val="2"/>
        <charset val="238"/>
      </rPr>
      <t xml:space="preserve">planit        </t>
    </r>
    <r>
      <rPr>
        <b/>
        <sz val="11"/>
        <rFont val="Arial"/>
        <family val="2"/>
      </rPr>
      <t>të vitit 2019</t>
    </r>
  </si>
  <si>
    <r>
      <t xml:space="preserve">Kosto për njësi 
sipas </t>
    </r>
    <r>
      <rPr>
        <b/>
        <sz val="11"/>
        <color indexed="60"/>
        <rFont val="Arial"/>
        <family val="2"/>
        <charset val="238"/>
      </rPr>
      <t>planit</t>
    </r>
    <r>
      <rPr>
        <b/>
        <sz val="11"/>
        <rFont val="Arial"/>
        <family val="2"/>
      </rPr>
      <t xml:space="preserve">        të vitit 2019</t>
    </r>
  </si>
  <si>
    <r>
      <t xml:space="preserve">Sasia       sipas </t>
    </r>
    <r>
      <rPr>
        <b/>
        <sz val="11"/>
        <color indexed="60"/>
        <rFont val="Arial"/>
        <family val="2"/>
        <charset val="238"/>
      </rPr>
      <t>planit të rishikuar</t>
    </r>
    <r>
      <rPr>
        <b/>
        <sz val="11"/>
        <rFont val="Arial"/>
        <family val="2"/>
      </rPr>
      <t xml:space="preserve">  të vitit 2019</t>
    </r>
  </si>
  <si>
    <r>
      <t xml:space="preserve">Shpenzimet 
sipas </t>
    </r>
    <r>
      <rPr>
        <b/>
        <sz val="11"/>
        <color indexed="60"/>
        <rFont val="Arial"/>
        <family val="2"/>
        <charset val="238"/>
      </rPr>
      <t xml:space="preserve">planit    të rishikuar         </t>
    </r>
    <r>
      <rPr>
        <b/>
        <sz val="11"/>
        <rFont val="Arial"/>
        <family val="2"/>
      </rPr>
      <t>të vitit 2019</t>
    </r>
  </si>
  <si>
    <r>
      <t xml:space="preserve">Kosto          për njësi 
sipas </t>
    </r>
    <r>
      <rPr>
        <b/>
        <sz val="11"/>
        <color indexed="60"/>
        <rFont val="Arial"/>
        <family val="2"/>
        <charset val="238"/>
      </rPr>
      <t>planit      të rishikuar</t>
    </r>
    <r>
      <rPr>
        <b/>
        <sz val="11"/>
        <rFont val="Arial"/>
        <family val="2"/>
      </rPr>
      <t xml:space="preserve">       të vitit 2019</t>
    </r>
  </si>
  <si>
    <r>
      <t>Sasia           f</t>
    </r>
    <r>
      <rPr>
        <b/>
        <sz val="11"/>
        <color indexed="60"/>
        <rFont val="Arial"/>
        <family val="2"/>
        <charset val="238"/>
      </rPr>
      <t>aktike</t>
    </r>
    <r>
      <rPr>
        <b/>
        <sz val="11"/>
        <rFont val="Arial"/>
        <family val="2"/>
      </rPr>
      <t xml:space="preserve">               në fund të 8/mujorit         të vitit              2019</t>
    </r>
  </si>
  <si>
    <r>
      <t>Shpenzimet f</t>
    </r>
    <r>
      <rPr>
        <b/>
        <sz val="11"/>
        <color indexed="60"/>
        <rFont val="Arial"/>
        <family val="2"/>
        <charset val="238"/>
      </rPr>
      <t>aktike</t>
    </r>
    <r>
      <rPr>
        <b/>
        <sz val="11"/>
        <rFont val="Arial"/>
        <family val="2"/>
      </rPr>
      <t xml:space="preserve">              në fund të 8/mujorit      të vitit      2019</t>
    </r>
  </si>
  <si>
    <r>
      <t>Kosto f</t>
    </r>
    <r>
      <rPr>
        <b/>
        <sz val="11"/>
        <color indexed="60"/>
        <rFont val="Arial"/>
        <family val="2"/>
        <charset val="238"/>
      </rPr>
      <t xml:space="preserve">aktike                  </t>
    </r>
    <r>
      <rPr>
        <b/>
        <sz val="11"/>
        <rFont val="Arial"/>
        <family val="2"/>
      </rPr>
      <t xml:space="preserve">                për njësi                                        në fund të 8/mujorit           të vitit              2019</t>
    </r>
  </si>
  <si>
    <t xml:space="preserve">V = IV - I
</t>
  </si>
  <si>
    <t xml:space="preserve">V = IV - II
</t>
  </si>
  <si>
    <t xml:space="preserve">V = IV - III
</t>
  </si>
  <si>
    <t>93001AA</t>
  </si>
  <si>
    <t>Produkti 1 "Vendime të marra"</t>
  </si>
  <si>
    <t>vendime</t>
  </si>
  <si>
    <t>93001AB</t>
  </si>
  <si>
    <t xml:space="preserve">Produkti 2 "Ndërtim i kapaciteteve profesionale, vendimmarrëse dhe këshilluese" </t>
  </si>
  <si>
    <t>punonjës</t>
  </si>
  <si>
    <t>M300004</t>
  </si>
  <si>
    <t>Produkti 1 "Paisje për zyra"</t>
  </si>
  <si>
    <t>orendi/pajisje/mjete</t>
  </si>
  <si>
    <t>M300003</t>
  </si>
  <si>
    <t>Produkti 2 "Bibliotekë e pasuruar"</t>
  </si>
  <si>
    <t>libra/tituj</t>
  </si>
  <si>
    <t>M300001</t>
  </si>
  <si>
    <t>Produkti 1 "Sisteme të informatizuar"</t>
  </si>
  <si>
    <t>sisteme</t>
  </si>
  <si>
    <t>Totali i shpenzimeve të institucionit</t>
  </si>
  <si>
    <t>Treguesit e Performances/Produktet e realizuara nga perdorimi i te ardhurave jashte limitit</t>
  </si>
  <si>
    <t>Emertimi i Treguesit te Performances/Produktit</t>
  </si>
  <si>
    <t xml:space="preserve">Njësia Matëse 
</t>
  </si>
  <si>
    <t xml:space="preserve">Sasia e 
realizuar </t>
  </si>
  <si>
    <t>Fakti i periudhes/progresiv</t>
  </si>
  <si>
    <t>A</t>
  </si>
  <si>
    <t>Produkti ......</t>
  </si>
  <si>
    <t>D</t>
  </si>
  <si>
    <t>Treguesi i Performances .....</t>
  </si>
  <si>
    <t xml:space="preserve">             Eugen Papandile</t>
  </si>
  <si>
    <t xml:space="preserve">                      16.09.2019</t>
  </si>
  <si>
    <t>ANEKSI nr.4 "Raporti i realizimit te objektivave te politikes se programit"</t>
  </si>
  <si>
    <r>
      <rPr>
        <b/>
        <sz val="14"/>
        <rFont val="Arial"/>
        <family val="2"/>
      </rPr>
      <t xml:space="preserve">                                    </t>
    </r>
    <r>
      <rPr>
        <b/>
        <u/>
        <sz val="14"/>
        <rFont val="Arial"/>
        <family val="2"/>
      </rPr>
      <t>Raportet e Monitorimit  për 8/mujorin e vitit 2019</t>
    </r>
  </si>
  <si>
    <r>
      <t xml:space="preserve">Periudha e Raportimit: </t>
    </r>
    <r>
      <rPr>
        <b/>
        <sz val="11"/>
        <rFont val="Arial"/>
        <family val="2"/>
      </rPr>
      <t>8/mujori i vitit 2019</t>
    </r>
  </si>
  <si>
    <t>Emertimi i programit:</t>
  </si>
  <si>
    <t>Qëllimet e Politikës së Programit:</t>
  </si>
  <si>
    <t>Realizimi i veprimtarise gjyqsore kushtetuese per garantimin e respektimit te Kushtetutës dhe interpretimit përfundimtar të saj, zgjidhja e mosmarrëveshjeve kushtetuese, në lidhje me ndarjen e pushteteve, ankesat e individëve, lidhur  me cënimin e të drejtave kushtetuese, etj. nepermjet nje proçesi te drejte ligjor dhe transparent</t>
  </si>
  <si>
    <t>Përshkrimi i programit:</t>
  </si>
  <si>
    <t>Realizimi i proceseve gjyqsore të drejta dhe të hapura në mbrojtje të kushtetutës dhe lirive e të drejtave themelore të njeriut.</t>
  </si>
  <si>
    <t>.....</t>
  </si>
  <si>
    <t>**Treguesit e performancës/Produktet:</t>
  </si>
  <si>
    <r>
      <rPr>
        <b/>
        <sz val="14"/>
        <color indexed="60"/>
        <rFont val="Calibri"/>
        <family val="2"/>
        <charset val="238"/>
      </rPr>
      <t>*</t>
    </r>
    <r>
      <rPr>
        <b/>
        <sz val="12"/>
        <color indexed="60"/>
        <rFont val="Calibri"/>
        <family val="2"/>
      </rPr>
      <t>Objektivat e politikës*:</t>
    </r>
  </si>
  <si>
    <t>Kodi i
Treguesit te Performances/Produktit</t>
  </si>
  <si>
    <r>
      <t>Emertimi i Treguesit te Performances</t>
    </r>
    <r>
      <rPr>
        <b/>
        <sz val="11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</si>
  <si>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t>Niveli faktik i  vitit paraardhes 2018</t>
  </si>
  <si>
    <t>Niveli i planifikuar ne vitin korent 2019</t>
  </si>
  <si>
    <t>Niveli i rishikuar ne vitin korent 2019</t>
  </si>
  <si>
    <t>Niveli faktik    ne fund te 8/mujorit-    viti  2019</t>
  </si>
  <si>
    <t>% e Realizimit te Treguesit te Performances/Produktit</t>
  </si>
  <si>
    <t>Fuqizimi i funksionit menaxhues, në funksion të implementimit të sukseshëm të programit, konform kërkesave të kuadrit ligjor në fuqi per shqyrtimin e kërkesave për vendime gjyqesore te drejta dhe transparente në afatet ligjore.</t>
  </si>
  <si>
    <t>Objektivi 1</t>
  </si>
  <si>
    <t>Raporti i numrit te vendimeve me numrin e kerkesave te paraqitura per gjykim ne %</t>
  </si>
  <si>
    <t>Per shkak te bllokimit te veprimtarise se gjykates nga procesi i vetingut ne zbatim te ligjit nr. 84/2016, "Per rivleresimin kalimtar te gjyqtareve e prokuroreve ne Republiken e Shqiperise".</t>
  </si>
  <si>
    <t>Vendime te marra</t>
  </si>
  <si>
    <t>Nr. i vendimeve</t>
  </si>
  <si>
    <t>Kerkesa</t>
  </si>
  <si>
    <t>Nr. i kerkesave</t>
  </si>
  <si>
    <t>Objektivi 2</t>
  </si>
  <si>
    <t>Raporti i numrit te vendimeve te mara, brenda afatit ligjor me numrin e vendimeve te mara gjithsej ne %</t>
  </si>
  <si>
    <t>Vendime te marra brenda afateve ligjore</t>
  </si>
  <si>
    <t>nr.  vendime</t>
  </si>
  <si>
    <t>Vendime gjithsej</t>
  </si>
  <si>
    <t>nr. vendime</t>
  </si>
  <si>
    <t>ANEKSI nr.5  "Projektet  e investimeve me financim të brendshëm dhe me financim të huaj"</t>
  </si>
  <si>
    <t>Projektet me financim të brendshëm (në 000/lekë)</t>
  </si>
  <si>
    <t>Kodi projektit</t>
  </si>
  <si>
    <t>Emertimi i projektit</t>
  </si>
  <si>
    <t xml:space="preserve">Vlera e plotë </t>
  </si>
  <si>
    <t>Viti i fillimit</t>
  </si>
  <si>
    <t>Viti i përfundimit</t>
  </si>
  <si>
    <t>Buxheti 2019</t>
  </si>
  <si>
    <t>Plani i buxhetit viti     2019</t>
  </si>
  <si>
    <t>REALIZIMI PROGRESIV  nga fillimi i vitit deri në periudhën aktuale</t>
  </si>
  <si>
    <t>REALIZIMI për periudhën e raportimit (8/mujori-2019)</t>
  </si>
  <si>
    <t>REALIZIMI PROGRESIV  nga fillimi i projektit deri në periudhën aktuale</t>
  </si>
  <si>
    <t>e</t>
  </si>
  <si>
    <t>të</t>
  </si>
  <si>
    <t>Kontraktuar</t>
  </si>
  <si>
    <t>projektit</t>
  </si>
  <si>
    <t>Produkti 3 "Automjete të rinovuara"</t>
  </si>
  <si>
    <t>M300005</t>
  </si>
  <si>
    <t>Sistemi i ruajtjes-vezhgimit e sigurise elektronike</t>
  </si>
  <si>
    <t>M300006</t>
  </si>
  <si>
    <t>Rikonstruksion e paisje per salle biblioteke</t>
  </si>
  <si>
    <t>M300007</t>
  </si>
  <si>
    <t>Rikonstruksion e rrjetit e wc-ve</t>
  </si>
  <si>
    <t>M300008</t>
  </si>
  <si>
    <t>Rikonstruksion i ambienteve te brenshme e zyrave</t>
  </si>
  <si>
    <t>M300009</t>
  </si>
  <si>
    <t>Gjenerator per furnizim me energji elektrike</t>
  </si>
  <si>
    <t>M3000010</t>
  </si>
  <si>
    <t>Paisje kompjuterike e printimi per zyra</t>
  </si>
  <si>
    <t>Projektet me financim te huaj (ne 000/leke)</t>
  </si>
  <si>
    <t>Grant/</t>
  </si>
  <si>
    <t>Vitit i përfundimit</t>
  </si>
  <si>
    <t>Buxheti ________</t>
  </si>
  <si>
    <t>Plani i buxhetit viti ______</t>
  </si>
  <si>
    <t>REALIZIMI për periudhën e raportimit (8-mujore/vjetore)</t>
  </si>
  <si>
    <t>Kredi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</si>
</sst>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.0"/>
    <numFmt numFmtId="170" formatCode="_-* #,##0_-;\-* #,##0_-;_-* &quot;-&quot;_-;_-@_-"/>
    <numFmt numFmtId="171" formatCode="_-* #,##0.00_-;\-* #,##0.00_-;_-* &quot;-&quot;??_-;_-@_-"/>
    <numFmt numFmtId="172" formatCode="0.0%"/>
    <numFmt numFmtId="173" formatCode="0.0"/>
    <numFmt numFmtId="174" formatCode="#,##0.000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_([$€]* #,##0.00_);_([$€]* \(#,##0.00\);_([$€]* &quot;-&quot;??_);_(@_)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  <numFmt numFmtId="185" formatCode="General\ \ \ \ \ \ "/>
    <numFmt numFmtId="186" formatCode="0.0\ \ \ \ \ \ \ \ "/>
    <numFmt numFmtId="187" formatCode="mmmm\ yyyy"/>
    <numFmt numFmtId="188" formatCode="#,##0\ &quot;Kč&quot;;\-#,##0\ &quot;Kč&quot;"/>
    <numFmt numFmtId="189" formatCode="#,##0.0____"/>
    <numFmt numFmtId="190" formatCode="\$#,##0.00\ ;\(\$#,##0.00\)"/>
    <numFmt numFmtId="191" formatCode="_-&quot;¢&quot;* #,##0_-;\-&quot;¢&quot;* #,##0_-;_-&quot;¢&quot;* &quot;-&quot;_-;_-@_-"/>
    <numFmt numFmtId="192" formatCode="_-&quot;¢&quot;* #,##0.00_-;\-&quot;¢&quot;* #,##0.00_-;_-&quot;¢&quot;* &quot;-&quot;??_-;_-@_-"/>
  </numFmts>
  <fonts count="106">
    <font>
      <sz val="10"/>
      <name val="Arial"/>
      <charset val="238"/>
    </font>
    <font>
      <sz val="10"/>
      <name val="Arial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</font>
    <font>
      <sz val="9"/>
      <name val="Time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60"/>
      <name val="Calibri"/>
      <family val="2"/>
      <charset val="238"/>
    </font>
    <font>
      <sz val="11"/>
      <name val="Arial"/>
      <family val="2"/>
      <charset val="238"/>
    </font>
    <font>
      <b/>
      <sz val="10"/>
      <color indexed="8"/>
      <name val="Calibri"/>
      <family val="2"/>
    </font>
    <font>
      <b/>
      <sz val="12"/>
      <color indexed="60"/>
      <name val="Calibri"/>
      <family val="2"/>
    </font>
    <font>
      <b/>
      <sz val="11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b/>
      <i/>
      <sz val="11"/>
      <color indexed="8"/>
      <name val="Calibri"/>
      <family val="2"/>
    </font>
    <font>
      <b/>
      <sz val="11"/>
      <color indexed="60"/>
      <name val="Arial"/>
      <family val="2"/>
      <charset val="238"/>
    </font>
    <font>
      <b/>
      <u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4"/>
      <name val="Arial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sz val="9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sz val="11"/>
      <color rgb="FF000000"/>
      <name val="Calibri"/>
      <family val="2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b/>
      <u/>
      <sz val="12"/>
      <color rgb="FFC00000"/>
      <name val="Calibri"/>
      <family val="2"/>
    </font>
    <font>
      <u/>
      <sz val="12"/>
      <color rgb="FFC00000"/>
      <name val="Calibri"/>
      <family val="2"/>
    </font>
    <font>
      <b/>
      <u/>
      <sz val="12"/>
      <color rgb="FFC00000"/>
      <name val="Arial"/>
      <family val="2"/>
      <charset val="238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</font>
    <font>
      <b/>
      <sz val="10"/>
      <color rgb="FFC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0"/>
      <color rgb="FFC00000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0" fontId="13" fillId="0" borderId="0">
      <alignment vertical="top"/>
    </xf>
    <xf numFmtId="0" fontId="12" fillId="0" borderId="0"/>
    <xf numFmtId="0" fontId="12" fillId="0" borderId="0"/>
    <xf numFmtId="0" fontId="12" fillId="0" borderId="0"/>
    <xf numFmtId="17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179" fontId="14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3" fontId="3" fillId="20" borderId="1" applyNumberFormat="0"/>
    <xf numFmtId="0" fontId="18" fillId="21" borderId="2" applyNumberFormat="0" applyAlignment="0" applyProtection="0"/>
    <xf numFmtId="0" fontId="19" fillId="0" borderId="3" applyNumberFormat="0" applyFont="0" applyFill="0" applyAlignment="0" applyProtection="0"/>
    <xf numFmtId="0" fontId="20" fillId="22" borderId="4" applyNumberFormat="0" applyAlignment="0" applyProtection="0"/>
    <xf numFmtId="0" fontId="21" fillId="0" borderId="0"/>
    <xf numFmtId="174" fontId="22" fillId="0" borderId="0">
      <alignment horizontal="right" vertical="top"/>
    </xf>
    <xf numFmtId="0" fontId="21" fillId="0" borderId="0"/>
    <xf numFmtId="0" fontId="21" fillId="0" borderId="0"/>
    <xf numFmtId="0" fontId="19" fillId="0" borderId="0" applyFont="0" applyFill="0" applyBorder="0" applyAlignment="0" applyProtection="0"/>
    <xf numFmtId="0" fontId="3" fillId="23" borderId="0" applyNumberFormat="0" applyBorder="0" applyProtection="0"/>
    <xf numFmtId="180" fontId="3" fillId="0" borderId="0" applyFont="0" applyFill="0" applyBorder="0" applyAlignment="0" applyProtection="0"/>
    <xf numFmtId="172" fontId="8" fillId="24" borderId="5" applyNumberFormat="0" applyFont="0" applyBorder="0" applyAlignment="0" applyProtection="0">
      <alignment horizontal="right"/>
    </xf>
    <xf numFmtId="0" fontId="23" fillId="0" borderId="0" applyNumberForma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4" fillId="4" borderId="0" applyNumberFormat="0" applyBorder="0" applyAlignment="0" applyProtection="0"/>
    <xf numFmtId="38" fontId="10" fillId="23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25" borderId="1" applyNumberFormat="0" applyBorder="0" applyProtection="0"/>
    <xf numFmtId="169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29" fillId="7" borderId="2" applyNumberFormat="0" applyAlignment="0" applyProtection="0"/>
    <xf numFmtId="10" fontId="10" fillId="26" borderId="9" applyNumberFormat="0" applyBorder="0" applyAlignment="0" applyProtection="0"/>
    <xf numFmtId="3" fontId="3" fillId="27" borderId="0" applyNumberFormat="0" applyBorder="0"/>
    <xf numFmtId="169" fontId="30" fillId="0" borderId="0"/>
    <xf numFmtId="0" fontId="31" fillId="0" borderId="10" applyNumberFormat="0" applyFill="0" applyAlignment="0" applyProtection="0"/>
    <xf numFmtId="188" fontId="19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3" fillId="28" borderId="1" applyNumberFormat="0"/>
    <xf numFmtId="3" fontId="3" fillId="29" borderId="1" applyNumberFormat="0" applyFont="0" applyAlignment="0"/>
    <xf numFmtId="191" fontId="32" fillId="0" borderId="0" applyFont="0" applyFill="0" applyBorder="0" applyAlignment="0" applyProtection="0"/>
    <xf numFmtId="19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3" fillId="30" borderId="0" applyNumberFormat="0" applyBorder="0" applyAlignment="0" applyProtection="0"/>
    <xf numFmtId="0" fontId="34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181" fontId="36" fillId="0" borderId="0" applyFill="0" applyBorder="0" applyAlignment="0" applyProtection="0">
      <alignment horizontal="right"/>
    </xf>
    <xf numFmtId="0" fontId="3" fillId="0" borderId="0"/>
    <xf numFmtId="0" fontId="1" fillId="31" borderId="1" applyNumberFormat="0" applyFont="0" applyAlignment="0" applyProtection="0"/>
    <xf numFmtId="0" fontId="37" fillId="21" borderId="11" applyNumberFormat="0" applyAlignment="0" applyProtection="0"/>
    <xf numFmtId="40" fontId="38" fillId="26" borderId="0">
      <alignment horizontal="right"/>
    </xf>
    <xf numFmtId="9" fontId="1" fillId="0" borderId="0" applyFont="0" applyFill="0" applyBorder="0" applyAlignment="0" applyProtection="0"/>
    <xf numFmtId="10" fontId="3" fillId="0" borderId="0" applyFont="0" applyFill="0" applyBorder="0" applyAlignment="0" applyProtection="0"/>
    <xf numFmtId="182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2" fontId="19" fillId="0" borderId="0" applyFont="0" applyFill="0" applyBorder="0" applyAlignment="0" applyProtection="0"/>
    <xf numFmtId="189" fontId="36" fillId="0" borderId="0" applyFill="0" applyBorder="0" applyAlignment="0">
      <alignment horizontal="centerContinuous"/>
    </xf>
    <xf numFmtId="3" fontId="3" fillId="32" borderId="1" applyNumberFormat="0"/>
    <xf numFmtId="0" fontId="14" fillId="0" borderId="0"/>
    <xf numFmtId="0" fontId="39" fillId="0" borderId="0"/>
    <xf numFmtId="0" fontId="13" fillId="0" borderId="0">
      <alignment vertical="top"/>
    </xf>
    <xf numFmtId="0" fontId="3" fillId="0" borderId="0" applyNumberFormat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>
      <alignment vertical="top"/>
    </xf>
    <xf numFmtId="0" fontId="44" fillId="0" borderId="0" applyNumberFormat="0" applyFont="0" applyFill="0" applyBorder="0" applyAlignment="0" applyProtection="0">
      <alignment vertical="top"/>
    </xf>
    <xf numFmtId="0" fontId="44" fillId="0" borderId="0" applyNumberFormat="0" applyFont="0" applyFill="0" applyBorder="0" applyAlignment="0" applyProtection="0">
      <alignment vertical="top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>
      <alignment horizontal="left" vertical="top"/>
    </xf>
    <xf numFmtId="0" fontId="43" fillId="0" borderId="0" applyNumberFormat="0" applyFont="0" applyFill="0" applyBorder="0" applyAlignment="0" applyProtection="0">
      <alignment horizontal="left" vertical="top"/>
    </xf>
    <xf numFmtId="0" fontId="43" fillId="0" borderId="0" applyNumberFormat="0" applyFont="0" applyFill="0" applyBorder="0" applyAlignment="0" applyProtection="0">
      <alignment horizontal="left" vertical="top"/>
    </xf>
    <xf numFmtId="0" fontId="36" fillId="0" borderId="0"/>
    <xf numFmtId="0" fontId="45" fillId="0" borderId="0">
      <alignment horizontal="left" wrapText="1"/>
    </xf>
    <xf numFmtId="0" fontId="46" fillId="0" borderId="13" applyNumberFormat="0" applyFont="0" applyFill="0" applyBorder="0" applyAlignment="0" applyProtection="0">
      <alignment horizontal="center" wrapText="1"/>
    </xf>
    <xf numFmtId="185" fontId="14" fillId="0" borderId="0" applyNumberFormat="0" applyFont="0" applyFill="0" applyBorder="0" applyAlignment="0" applyProtection="0">
      <alignment horizontal="right"/>
    </xf>
    <xf numFmtId="0" fontId="46" fillId="0" borderId="0" applyNumberFormat="0" applyFont="0" applyFill="0" applyBorder="0" applyAlignment="0" applyProtection="0">
      <alignment horizontal="left" indent="1"/>
    </xf>
    <xf numFmtId="186" fontId="46" fillId="0" borderId="0" applyNumberFormat="0" applyFont="0" applyFill="0" applyBorder="0" applyAlignment="0" applyProtection="0"/>
    <xf numFmtId="0" fontId="36" fillId="0" borderId="13" applyNumberFormat="0" applyFont="0" applyFill="0" applyAlignment="0" applyProtection="0">
      <alignment horizontal="center"/>
    </xf>
    <xf numFmtId="0" fontId="36" fillId="0" borderId="0" applyNumberFormat="0" applyFont="0" applyFill="0" applyBorder="0" applyAlignment="0" applyProtection="0">
      <alignment horizontal="left" wrapText="1" indent="1"/>
    </xf>
    <xf numFmtId="0" fontId="46" fillId="0" borderId="0" applyNumberFormat="0" applyFont="0" applyFill="0" applyBorder="0" applyAlignment="0" applyProtection="0">
      <alignment horizontal="left" indent="1"/>
    </xf>
    <xf numFmtId="0" fontId="36" fillId="0" borderId="0" applyNumberFormat="0" applyFont="0" applyFill="0" applyBorder="0" applyAlignment="0" applyProtection="0">
      <alignment horizontal="left" wrapText="1" indent="2"/>
    </xf>
    <xf numFmtId="187" fontId="36" fillId="0" borderId="0">
      <alignment horizontal="right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3" fontId="49" fillId="0" borderId="0">
      <alignment horizontal="right"/>
    </xf>
    <xf numFmtId="0" fontId="50" fillId="0" borderId="0" applyProtection="0"/>
    <xf numFmtId="190" fontId="50" fillId="0" borderId="0" applyProtection="0"/>
    <xf numFmtId="0" fontId="51" fillId="0" borderId="0" applyProtection="0"/>
    <xf numFmtId="0" fontId="52" fillId="0" borderId="0" applyProtection="0"/>
    <xf numFmtId="0" fontId="50" fillId="0" borderId="14" applyProtection="0"/>
    <xf numFmtId="0" fontId="50" fillId="0" borderId="0"/>
    <xf numFmtId="10" fontId="50" fillId="0" borderId="0" applyProtection="0"/>
    <xf numFmtId="0" fontId="50" fillId="0" borderId="0"/>
    <xf numFmtId="2" fontId="50" fillId="0" borderId="0" applyProtection="0"/>
    <xf numFmtId="4" fontId="50" fillId="0" borderId="0" applyProtection="0"/>
  </cellStyleXfs>
  <cellXfs count="432">
    <xf numFmtId="0" fontId="0" fillId="0" borderId="0" xfId="0"/>
    <xf numFmtId="0" fontId="2" fillId="0" borderId="0" xfId="0" applyFont="1"/>
    <xf numFmtId="169" fontId="5" fillId="0" borderId="0" xfId="0" applyNumberFormat="1" applyFont="1" applyBorder="1" applyAlignment="1">
      <alignment wrapText="1"/>
    </xf>
    <xf numFmtId="0" fontId="5" fillId="0" borderId="15" xfId="0" applyFont="1" applyFill="1" applyBorder="1" applyAlignment="1"/>
    <xf numFmtId="0" fontId="5" fillId="0" borderId="0" xfId="0" applyFont="1" applyBorder="1" applyAlignment="1">
      <alignment horizontal="center"/>
    </xf>
    <xf numFmtId="0" fontId="75" fillId="0" borderId="0" xfId="0" applyFont="1" applyBorder="1"/>
    <xf numFmtId="0" fontId="5" fillId="0" borderId="9" xfId="0" applyFont="1" applyFill="1" applyBorder="1" applyAlignment="1">
      <alignment horizontal="center"/>
    </xf>
    <xf numFmtId="0" fontId="76" fillId="0" borderId="0" xfId="0" applyFont="1" applyAlignment="1">
      <alignment horizontal="center"/>
    </xf>
    <xf numFmtId="0" fontId="5" fillId="0" borderId="18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49" fontId="77" fillId="0" borderId="22" xfId="0" applyNumberFormat="1" applyFont="1" applyFill="1" applyBorder="1" applyAlignment="1">
      <alignment horizontal="center" vertical="center"/>
    </xf>
    <xf numFmtId="49" fontId="77" fillId="0" borderId="23" xfId="0" applyNumberFormat="1" applyFont="1" applyFill="1" applyBorder="1" applyAlignment="1">
      <alignment horizontal="center" vertical="center"/>
    </xf>
    <xf numFmtId="0" fontId="78" fillId="0" borderId="0" xfId="0" applyFont="1"/>
    <xf numFmtId="0" fontId="79" fillId="0" borderId="0" xfId="0" applyFont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79" fillId="0" borderId="0" xfId="0" applyFont="1" applyAlignment="1">
      <alignment horizontal="center"/>
    </xf>
    <xf numFmtId="169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0" fillId="0" borderId="0" xfId="0" applyFill="1"/>
    <xf numFmtId="0" fontId="6" fillId="0" borderId="26" xfId="0" applyFont="1" applyFill="1" applyBorder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54" fillId="0" borderId="27" xfId="0" applyFont="1" applyFill="1" applyBorder="1" applyAlignment="1">
      <alignment horizontal="center"/>
    </xf>
    <xf numFmtId="49" fontId="82" fillId="0" borderId="23" xfId="0" applyNumberFormat="1" applyFont="1" applyFill="1" applyBorder="1" applyAlignment="1">
      <alignment horizontal="center" vertical="center"/>
    </xf>
    <xf numFmtId="169" fontId="53" fillId="0" borderId="0" xfId="0" applyNumberFormat="1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54" fillId="33" borderId="28" xfId="0" applyNumberFormat="1" applyFont="1" applyFill="1" applyBorder="1" applyAlignment="1">
      <alignment horizontal="center"/>
    </xf>
    <xf numFmtId="0" fontId="83" fillId="0" borderId="0" xfId="0" applyFont="1"/>
    <xf numFmtId="0" fontId="84" fillId="0" borderId="0" xfId="0" applyFont="1"/>
    <xf numFmtId="0" fontId="78" fillId="0" borderId="0" xfId="0" applyFont="1" applyAlignment="1">
      <alignment horizontal="left"/>
    </xf>
    <xf numFmtId="0" fontId="6" fillId="33" borderId="9" xfId="0" applyFont="1" applyFill="1" applyBorder="1" applyAlignment="1">
      <alignment horizontal="center"/>
    </xf>
    <xf numFmtId="0" fontId="53" fillId="33" borderId="30" xfId="0" applyFont="1" applyFill="1" applyBorder="1" applyAlignment="1">
      <alignment horizontal="center" vertical="center"/>
    </xf>
    <xf numFmtId="0" fontId="85" fillId="0" borderId="0" xfId="0" applyFont="1" applyBorder="1"/>
    <xf numFmtId="0" fontId="86" fillId="0" borderId="0" xfId="0" applyFont="1" applyBorder="1"/>
    <xf numFmtId="0" fontId="80" fillId="0" borderId="0" xfId="0" applyFont="1"/>
    <xf numFmtId="0" fontId="87" fillId="0" borderId="0" xfId="0" applyFont="1" applyBorder="1"/>
    <xf numFmtId="0" fontId="80" fillId="0" borderId="0" xfId="0" applyFont="1" applyBorder="1"/>
    <xf numFmtId="0" fontId="53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5" fillId="0" borderId="0" xfId="0" applyFont="1" applyAlignment="1">
      <alignment vertical="center" wrapText="1"/>
    </xf>
    <xf numFmtId="0" fontId="87" fillId="0" borderId="0" xfId="0" applyFont="1" applyAlignment="1">
      <alignment horizontal="left"/>
    </xf>
    <xf numFmtId="0" fontId="87" fillId="0" borderId="0" xfId="0" applyFont="1" applyAlignment="1"/>
    <xf numFmtId="0" fontId="88" fillId="0" borderId="31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1" fillId="0" borderId="0" xfId="0" applyFont="1"/>
    <xf numFmtId="0" fontId="4" fillId="0" borderId="0" xfId="84" applyFont="1" applyFill="1" applyAlignment="1">
      <alignment vertical="center" wrapText="1"/>
    </xf>
    <xf numFmtId="0" fontId="3" fillId="0" borderId="0" xfId="84" applyFill="1" applyAlignment="1">
      <alignment vertical="center" wrapText="1"/>
    </xf>
    <xf numFmtId="0" fontId="3" fillId="0" borderId="0" xfId="84" applyFill="1" applyBorder="1" applyAlignment="1">
      <alignment vertical="center" wrapText="1"/>
    </xf>
    <xf numFmtId="0" fontId="11" fillId="0" borderId="0" xfId="84" applyFont="1" applyFill="1" applyBorder="1" applyAlignment="1">
      <alignment horizontal="center" vertical="center" wrapText="1"/>
    </xf>
    <xf numFmtId="0" fontId="4" fillId="0" borderId="0" xfId="84" applyFont="1" applyFill="1" applyBorder="1" applyAlignment="1">
      <alignment vertical="center" wrapText="1"/>
    </xf>
    <xf numFmtId="0" fontId="4" fillId="0" borderId="0" xfId="84" applyFont="1" applyFill="1" applyAlignment="1">
      <alignment vertical="center"/>
    </xf>
    <xf numFmtId="0" fontId="3" fillId="0" borderId="0" xfId="84" applyFill="1" applyAlignment="1">
      <alignment vertical="center"/>
    </xf>
    <xf numFmtId="0" fontId="3" fillId="0" borderId="0" xfId="84" applyFill="1" applyBorder="1" applyAlignment="1">
      <alignment vertical="center"/>
    </xf>
    <xf numFmtId="0" fontId="76" fillId="0" borderId="0" xfId="84" applyFont="1" applyFill="1" applyAlignment="1">
      <alignment vertical="center"/>
    </xf>
    <xf numFmtId="0" fontId="84" fillId="0" borderId="0" xfId="84" applyFont="1" applyFill="1" applyAlignment="1">
      <alignment vertical="center"/>
    </xf>
    <xf numFmtId="0" fontId="84" fillId="0" borderId="0" xfId="84" applyFont="1" applyFill="1" applyBorder="1" applyAlignment="1">
      <alignment vertical="center"/>
    </xf>
    <xf numFmtId="0" fontId="78" fillId="0" borderId="0" xfId="84" applyFont="1" applyFill="1" applyAlignment="1">
      <alignment vertical="center"/>
    </xf>
    <xf numFmtId="0" fontId="79" fillId="0" borderId="0" xfId="84" applyFont="1" applyFill="1" applyAlignment="1">
      <alignment vertical="center"/>
    </xf>
    <xf numFmtId="0" fontId="79" fillId="0" borderId="0" xfId="84" applyFont="1" applyFill="1" applyAlignment="1">
      <alignment horizontal="left" vertical="center"/>
    </xf>
    <xf numFmtId="0" fontId="79" fillId="0" borderId="0" xfId="84" applyFont="1" applyFill="1" applyBorder="1" applyAlignment="1">
      <alignment vertical="center"/>
    </xf>
    <xf numFmtId="0" fontId="2" fillId="0" borderId="0" xfId="84" applyFont="1" applyFill="1" applyBorder="1" applyAlignment="1">
      <alignment vertical="center" wrapText="1"/>
    </xf>
    <xf numFmtId="0" fontId="3" fillId="33" borderId="15" xfId="84" applyFill="1" applyBorder="1" applyAlignment="1">
      <alignment vertical="center" wrapText="1"/>
    </xf>
    <xf numFmtId="0" fontId="3" fillId="33" borderId="9" xfId="84" applyFill="1" applyBorder="1" applyAlignment="1">
      <alignment vertical="center" wrapText="1"/>
    </xf>
    <xf numFmtId="0" fontId="3" fillId="33" borderId="28" xfId="84" applyFill="1" applyBorder="1" applyAlignment="1">
      <alignment vertical="center" wrapText="1"/>
    </xf>
    <xf numFmtId="0" fontId="3" fillId="33" borderId="32" xfId="84" applyFill="1" applyBorder="1" applyAlignment="1">
      <alignment vertical="center" wrapText="1"/>
    </xf>
    <xf numFmtId="0" fontId="3" fillId="33" borderId="33" xfId="84" applyFill="1" applyBorder="1" applyAlignment="1">
      <alignment vertical="center" wrapText="1"/>
    </xf>
    <xf numFmtId="0" fontId="3" fillId="33" borderId="34" xfId="84" applyFill="1" applyBorder="1" applyAlignment="1">
      <alignment vertical="center" wrapText="1"/>
    </xf>
    <xf numFmtId="0" fontId="3" fillId="33" borderId="35" xfId="84" applyFill="1" applyBorder="1" applyAlignment="1">
      <alignment vertical="center" wrapText="1"/>
    </xf>
    <xf numFmtId="0" fontId="3" fillId="33" borderId="36" xfId="84" applyFill="1" applyBorder="1" applyAlignment="1">
      <alignment vertical="center" wrapText="1"/>
    </xf>
    <xf numFmtId="0" fontId="3" fillId="33" borderId="37" xfId="84" applyFill="1" applyBorder="1" applyAlignment="1">
      <alignment vertical="center" wrapText="1"/>
    </xf>
    <xf numFmtId="0" fontId="87" fillId="0" borderId="0" xfId="0" applyFont="1"/>
    <xf numFmtId="0" fontId="5" fillId="0" borderId="40" xfId="0" applyFont="1" applyBorder="1" applyAlignment="1">
      <alignment vertical="center" wrapText="1"/>
    </xf>
    <xf numFmtId="0" fontId="88" fillId="0" borderId="0" xfId="0" applyFont="1" applyAlignment="1">
      <alignment horizontal="center"/>
    </xf>
    <xf numFmtId="0" fontId="6" fillId="0" borderId="0" xfId="0" applyFont="1" applyFill="1" applyBorder="1" applyAlignment="1"/>
    <xf numFmtId="0" fontId="6" fillId="0" borderId="40" xfId="0" applyFont="1" applyFill="1" applyBorder="1" applyAlignment="1"/>
    <xf numFmtId="0" fontId="6" fillId="0" borderId="13" xfId="0" applyFont="1" applyFill="1" applyBorder="1" applyAlignment="1"/>
    <xf numFmtId="0" fontId="6" fillId="0" borderId="41" xfId="0" applyFont="1" applyFill="1" applyBorder="1" applyAlignment="1"/>
    <xf numFmtId="0" fontId="90" fillId="0" borderId="0" xfId="0" applyFont="1" applyAlignment="1">
      <alignment horizontal="center" vertical="center" wrapText="1"/>
    </xf>
    <xf numFmtId="49" fontId="53" fillId="33" borderId="20" xfId="0" applyNumberFormat="1" applyFont="1" applyFill="1" applyBorder="1" applyAlignment="1">
      <alignment horizontal="center" vertical="center"/>
    </xf>
    <xf numFmtId="0" fontId="4" fillId="0" borderId="0" xfId="0" applyFont="1"/>
    <xf numFmtId="0" fontId="64" fillId="0" borderId="0" xfId="0" applyFont="1"/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9" fillId="0" borderId="25" xfId="0" applyFont="1" applyFill="1" applyBorder="1" applyAlignment="1">
      <alignment horizontal="center"/>
    </xf>
    <xf numFmtId="49" fontId="54" fillId="33" borderId="28" xfId="0" quotePrefix="1" applyNumberFormat="1" applyFont="1" applyFill="1" applyBorder="1" applyAlignment="1">
      <alignment horizontal="center"/>
    </xf>
    <xf numFmtId="0" fontId="3" fillId="0" borderId="0" xfId="0" applyFont="1"/>
    <xf numFmtId="0" fontId="5" fillId="0" borderId="42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6" fillId="33" borderId="15" xfId="0" applyFont="1" applyFill="1" applyBorder="1" applyAlignment="1">
      <alignment horizontal="center"/>
    </xf>
    <xf numFmtId="0" fontId="6" fillId="33" borderId="45" xfId="0" applyFont="1" applyFill="1" applyBorder="1" applyAlignment="1">
      <alignment horizontal="center"/>
    </xf>
    <xf numFmtId="0" fontId="6" fillId="33" borderId="33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/>
    </xf>
    <xf numFmtId="0" fontId="0" fillId="0" borderId="13" xfId="0" applyFill="1" applyBorder="1"/>
    <xf numFmtId="0" fontId="67" fillId="0" borderId="31" xfId="0" applyFont="1" applyFill="1" applyBorder="1" applyAlignment="1">
      <alignment horizontal="center" vertical="center"/>
    </xf>
    <xf numFmtId="0" fontId="65" fillId="33" borderId="47" xfId="0" applyFont="1" applyFill="1" applyBorder="1" applyAlignment="1">
      <alignment horizontal="center" vertical="center"/>
    </xf>
    <xf numFmtId="0" fontId="67" fillId="0" borderId="43" xfId="0" applyFont="1" applyFill="1" applyBorder="1" applyAlignment="1">
      <alignment horizontal="center" vertical="center"/>
    </xf>
    <xf numFmtId="0" fontId="67" fillId="33" borderId="44" xfId="0" applyFont="1" applyFill="1" applyBorder="1" applyAlignment="1">
      <alignment horizontal="center" vertical="center"/>
    </xf>
    <xf numFmtId="0" fontId="65" fillId="0" borderId="0" xfId="0" applyFont="1" applyBorder="1"/>
    <xf numFmtId="0" fontId="65" fillId="0" borderId="0" xfId="0" applyFont="1"/>
    <xf numFmtId="0" fontId="65" fillId="0" borderId="18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26" xfId="0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5" fillId="33" borderId="48" xfId="0" applyFont="1" applyFill="1" applyBorder="1" applyAlignment="1">
      <alignment horizontal="center" vertical="center"/>
    </xf>
    <xf numFmtId="0" fontId="67" fillId="0" borderId="33" xfId="0" applyFont="1" applyFill="1" applyBorder="1" applyAlignment="1">
      <alignment horizontal="center" vertical="center"/>
    </xf>
    <xf numFmtId="0" fontId="67" fillId="0" borderId="0" xfId="0" applyFont="1" applyBorder="1" applyAlignment="1">
      <alignment horizontal="left"/>
    </xf>
    <xf numFmtId="0" fontId="91" fillId="0" borderId="49" xfId="0" applyFont="1" applyBorder="1" applyAlignment="1">
      <alignment horizontal="center"/>
    </xf>
    <xf numFmtId="0" fontId="91" fillId="0" borderId="50" xfId="0" applyFont="1" applyBorder="1" applyAlignment="1">
      <alignment horizontal="center"/>
    </xf>
    <xf numFmtId="0" fontId="91" fillId="0" borderId="51" xfId="0" applyFont="1" applyBorder="1" applyAlignment="1">
      <alignment horizontal="center"/>
    </xf>
    <xf numFmtId="0" fontId="91" fillId="0" borderId="52" xfId="0" applyFont="1" applyBorder="1" applyAlignment="1">
      <alignment horizontal="center"/>
    </xf>
    <xf numFmtId="3" fontId="65" fillId="34" borderId="28" xfId="0" applyNumberFormat="1" applyFont="1" applyFill="1" applyBorder="1" applyAlignment="1">
      <alignment horizontal="center" vertical="center"/>
    </xf>
    <xf numFmtId="3" fontId="65" fillId="34" borderId="53" xfId="0" applyNumberFormat="1" applyFont="1" applyFill="1" applyBorder="1" applyAlignment="1">
      <alignment horizontal="center" vertical="center"/>
    </xf>
    <xf numFmtId="3" fontId="65" fillId="34" borderId="9" xfId="0" applyNumberFormat="1" applyFont="1" applyFill="1" applyBorder="1" applyAlignment="1">
      <alignment horizontal="center" vertical="center"/>
    </xf>
    <xf numFmtId="3" fontId="65" fillId="34" borderId="5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7" fillId="33" borderId="34" xfId="0" quotePrefix="1" applyFont="1" applyFill="1" applyBorder="1" applyAlignment="1">
      <alignment horizontal="center" vertical="center"/>
    </xf>
    <xf numFmtId="0" fontId="68" fillId="0" borderId="0" xfId="0" applyFont="1"/>
    <xf numFmtId="0" fontId="92" fillId="33" borderId="15" xfId="0" applyFont="1" applyFill="1" applyBorder="1" applyAlignment="1">
      <alignment horizontal="center" vertical="center" wrapText="1"/>
    </xf>
    <xf numFmtId="0" fontId="93" fillId="33" borderId="15" xfId="0" applyFont="1" applyFill="1" applyBorder="1" applyAlignment="1">
      <alignment horizontal="center" vertical="center" wrapText="1"/>
    </xf>
    <xf numFmtId="0" fontId="93" fillId="33" borderId="9" xfId="0" applyFont="1" applyFill="1" applyBorder="1" applyAlignment="1">
      <alignment horizontal="center" vertical="center" wrapText="1"/>
    </xf>
    <xf numFmtId="0" fontId="93" fillId="33" borderId="30" xfId="0" applyFont="1" applyFill="1" applyBorder="1" applyAlignment="1">
      <alignment horizontal="center" vertical="center" wrapText="1"/>
    </xf>
    <xf numFmtId="0" fontId="93" fillId="33" borderId="28" xfId="0" applyFont="1" applyFill="1" applyBorder="1" applyAlignment="1">
      <alignment horizontal="center" vertical="center" wrapText="1"/>
    </xf>
    <xf numFmtId="9" fontId="70" fillId="33" borderId="55" xfId="90" applyFont="1" applyFill="1" applyBorder="1" applyAlignment="1">
      <alignment horizontal="center" vertical="center" wrapText="1"/>
    </xf>
    <xf numFmtId="9" fontId="94" fillId="33" borderId="56" xfId="0" applyNumberFormat="1" applyFont="1" applyFill="1" applyBorder="1" applyAlignment="1">
      <alignment horizontal="center" vertical="center" wrapText="1"/>
    </xf>
    <xf numFmtId="0" fontId="89" fillId="0" borderId="32" xfId="0" applyFont="1" applyFill="1" applyBorder="1" applyAlignment="1">
      <alignment horizontal="center" vertical="center" wrapText="1"/>
    </xf>
    <xf numFmtId="0" fontId="95" fillId="0" borderId="27" xfId="0" applyFont="1" applyBorder="1" applyAlignment="1">
      <alignment horizontal="center" vertical="center" wrapText="1"/>
    </xf>
    <xf numFmtId="0" fontId="69" fillId="33" borderId="54" xfId="0" applyFont="1" applyFill="1" applyBorder="1" applyAlignment="1">
      <alignment horizontal="center" vertical="center" wrapText="1"/>
    </xf>
    <xf numFmtId="0" fontId="96" fillId="0" borderId="57" xfId="0" applyFont="1" applyBorder="1" applyAlignment="1">
      <alignment horizontal="center" vertical="center" wrapText="1"/>
    </xf>
    <xf numFmtId="0" fontId="97" fillId="0" borderId="58" xfId="0" applyFont="1" applyBorder="1" applyAlignment="1">
      <alignment horizontal="center" vertical="center" wrapText="1"/>
    </xf>
    <xf numFmtId="0" fontId="62" fillId="33" borderId="56" xfId="0" applyFont="1" applyFill="1" applyBorder="1" applyAlignment="1">
      <alignment horizontal="center" vertical="center" wrapText="1"/>
    </xf>
    <xf numFmtId="0" fontId="98" fillId="33" borderId="44" xfId="0" quotePrefix="1" applyFont="1" applyFill="1" applyBorder="1" applyAlignment="1">
      <alignment horizontal="center" vertical="center" wrapText="1"/>
    </xf>
    <xf numFmtId="0" fontId="97" fillId="33" borderId="28" xfId="0" applyFont="1" applyFill="1" applyBorder="1" applyAlignment="1">
      <alignment horizontal="left" vertical="center" wrapText="1"/>
    </xf>
    <xf numFmtId="0" fontId="97" fillId="0" borderId="34" xfId="0" applyFont="1" applyFill="1" applyBorder="1" applyAlignment="1">
      <alignment horizontal="center" vertical="center" wrapText="1"/>
    </xf>
    <xf numFmtId="0" fontId="93" fillId="33" borderId="28" xfId="0" applyFont="1" applyFill="1" applyBorder="1" applyAlignment="1">
      <alignment horizontal="left" vertical="center" wrapText="1"/>
    </xf>
    <xf numFmtId="0" fontId="71" fillId="0" borderId="54" xfId="0" applyFont="1" applyFill="1" applyBorder="1" applyAlignment="1">
      <alignment horizontal="center" vertical="center" wrapText="1"/>
    </xf>
    <xf numFmtId="0" fontId="99" fillId="0" borderId="59" xfId="0" applyFont="1" applyBorder="1" applyAlignment="1">
      <alignment horizontal="center" vertical="center" wrapText="1"/>
    </xf>
    <xf numFmtId="0" fontId="99" fillId="33" borderId="60" xfId="0" applyFont="1" applyFill="1" applyBorder="1" applyAlignment="1">
      <alignment horizontal="center" vertical="center" wrapText="1"/>
    </xf>
    <xf numFmtId="0" fontId="99" fillId="33" borderId="61" xfId="0" applyFont="1" applyFill="1" applyBorder="1" applyAlignment="1">
      <alignment horizontal="center" vertical="center" wrapText="1"/>
    </xf>
    <xf numFmtId="9" fontId="100" fillId="0" borderId="56" xfId="0" applyNumberFormat="1" applyFont="1" applyFill="1" applyBorder="1" applyAlignment="1">
      <alignment horizontal="center" vertical="center" wrapText="1"/>
    </xf>
    <xf numFmtId="0" fontId="3" fillId="0" borderId="0" xfId="84" applyFill="1" applyAlignment="1">
      <alignment horizontal="left" vertical="center"/>
    </xf>
    <xf numFmtId="0" fontId="2" fillId="33" borderId="55" xfId="0" applyFont="1" applyFill="1" applyBorder="1" applyAlignment="1">
      <alignment vertical="center"/>
    </xf>
    <xf numFmtId="0" fontId="101" fillId="0" borderId="15" xfId="0" applyFont="1" applyBorder="1" applyAlignment="1">
      <alignment horizontal="center" vertical="center" wrapText="1"/>
    </xf>
    <xf numFmtId="9" fontId="3" fillId="0" borderId="55" xfId="90" applyFont="1" applyFill="1" applyBorder="1" applyAlignment="1">
      <alignment horizontal="center" vertical="center" wrapText="1"/>
    </xf>
    <xf numFmtId="0" fontId="102" fillId="0" borderId="28" xfId="0" applyFont="1" applyFill="1" applyBorder="1" applyAlignment="1">
      <alignment horizontal="center" vertical="center" wrapText="1"/>
    </xf>
    <xf numFmtId="0" fontId="73" fillId="0" borderId="56" xfId="0" applyFont="1" applyFill="1" applyBorder="1" applyAlignment="1">
      <alignment horizontal="center" vertical="center" wrapText="1"/>
    </xf>
    <xf numFmtId="0" fontId="102" fillId="0" borderId="15" xfId="0" applyFont="1" applyFill="1" applyBorder="1" applyAlignment="1">
      <alignment horizontal="center" vertical="center" wrapText="1"/>
    </xf>
    <xf numFmtId="0" fontId="102" fillId="0" borderId="9" xfId="0" applyFont="1" applyFill="1" applyBorder="1" applyAlignment="1">
      <alignment horizontal="center" vertical="center" wrapText="1"/>
    </xf>
    <xf numFmtId="0" fontId="102" fillId="0" borderId="30" xfId="0" applyFont="1" applyFill="1" applyBorder="1" applyAlignment="1">
      <alignment horizontal="center" vertical="center" wrapText="1"/>
    </xf>
    <xf numFmtId="0" fontId="2" fillId="33" borderId="9" xfId="0" applyFont="1" applyFill="1" applyBorder="1" applyAlignment="1">
      <alignment horizontal="center" vertical="center"/>
    </xf>
    <xf numFmtId="0" fontId="11" fillId="33" borderId="9" xfId="0" applyFont="1" applyFill="1" applyBorder="1" applyAlignment="1">
      <alignment horizontal="center" vertical="center"/>
    </xf>
    <xf numFmtId="0" fontId="4" fillId="33" borderId="9" xfId="0" applyFont="1" applyFill="1" applyBorder="1" applyAlignment="1">
      <alignment horizontal="center" vertical="center"/>
    </xf>
    <xf numFmtId="0" fontId="4" fillId="33" borderId="30" xfId="0" applyFont="1" applyFill="1" applyBorder="1" applyAlignment="1">
      <alignment vertical="center"/>
    </xf>
    <xf numFmtId="0" fontId="4" fillId="33" borderId="53" xfId="0" applyFont="1" applyFill="1" applyBorder="1" applyAlignment="1">
      <alignment vertical="center"/>
    </xf>
    <xf numFmtId="0" fontId="3" fillId="33" borderId="9" xfId="0" applyFont="1" applyFill="1" applyBorder="1" applyAlignment="1">
      <alignment horizontal="left" vertical="center"/>
    </xf>
    <xf numFmtId="0" fontId="3" fillId="33" borderId="9" xfId="0" applyFont="1" applyFill="1" applyBorder="1" applyAlignment="1">
      <alignment horizontal="center" vertical="center"/>
    </xf>
    <xf numFmtId="49" fontId="65" fillId="35" borderId="15" xfId="0" applyNumberFormat="1" applyFont="1" applyFill="1" applyBorder="1" applyAlignment="1">
      <alignment horizontal="center" vertical="center"/>
    </xf>
    <xf numFmtId="0" fontId="65" fillId="35" borderId="30" xfId="0" applyFont="1" applyFill="1" applyBorder="1" applyAlignment="1">
      <alignment horizontal="center" vertical="center"/>
    </xf>
    <xf numFmtId="0" fontId="65" fillId="35" borderId="19" xfId="84" applyFont="1" applyFill="1" applyBorder="1" applyAlignment="1">
      <alignment horizontal="center" vertical="center" wrapText="1"/>
    </xf>
    <xf numFmtId="0" fontId="65" fillId="35" borderId="63" xfId="84" applyFont="1" applyFill="1" applyBorder="1" applyAlignment="1">
      <alignment horizontal="center" vertical="center" wrapText="1"/>
    </xf>
    <xf numFmtId="0" fontId="65" fillId="0" borderId="9" xfId="84" applyFont="1" applyFill="1" applyBorder="1" applyAlignment="1">
      <alignment horizontal="center" vertical="center" wrapText="1"/>
    </xf>
    <xf numFmtId="0" fontId="65" fillId="35" borderId="9" xfId="0" applyFont="1" applyFill="1" applyBorder="1" applyAlignment="1">
      <alignment horizontal="center" vertical="center"/>
    </xf>
    <xf numFmtId="0" fontId="65" fillId="35" borderId="9" xfId="84" applyFont="1" applyFill="1" applyBorder="1" applyAlignment="1">
      <alignment horizontal="center" vertical="center" wrapText="1"/>
    </xf>
    <xf numFmtId="0" fontId="65" fillId="0" borderId="5" xfId="0" applyFont="1" applyFill="1" applyBorder="1" applyAlignment="1">
      <alignment horizontal="center" vertical="center"/>
    </xf>
    <xf numFmtId="0" fontId="65" fillId="0" borderId="19" xfId="84" applyFont="1" applyFill="1" applyBorder="1" applyAlignment="1">
      <alignment horizontal="center" vertical="center" wrapText="1"/>
    </xf>
    <xf numFmtId="3" fontId="65" fillId="35" borderId="9" xfId="0" applyNumberFormat="1" applyFont="1" applyFill="1" applyBorder="1" applyAlignment="1">
      <alignment horizontal="left" vertical="center"/>
    </xf>
    <xf numFmtId="0" fontId="65" fillId="0" borderId="36" xfId="84" applyFont="1" applyFill="1" applyBorder="1" applyAlignment="1">
      <alignment horizontal="center" vertical="center" wrapText="1"/>
    </xf>
    <xf numFmtId="0" fontId="65" fillId="0" borderId="15" xfId="86" applyFont="1" applyFill="1" applyBorder="1" applyAlignment="1">
      <alignment horizontal="center"/>
    </xf>
    <xf numFmtId="0" fontId="65" fillId="0" borderId="9" xfId="86" applyFont="1" applyFill="1" applyBorder="1" applyAlignment="1"/>
    <xf numFmtId="3" fontId="65" fillId="0" borderId="9" xfId="86" applyNumberFormat="1" applyFont="1" applyFill="1" applyBorder="1" applyAlignment="1">
      <alignment horizontal="center" vertical="center"/>
    </xf>
    <xf numFmtId="3" fontId="65" fillId="0" borderId="36" xfId="84" applyNumberFormat="1" applyFont="1" applyFill="1" applyBorder="1" applyAlignment="1">
      <alignment horizontal="center" vertical="center" wrapText="1"/>
    </xf>
    <xf numFmtId="0" fontId="65" fillId="0" borderId="37" xfId="84" applyFont="1" applyFill="1" applyBorder="1" applyAlignment="1">
      <alignment horizontal="center" vertical="center" wrapText="1"/>
    </xf>
    <xf numFmtId="0" fontId="65" fillId="0" borderId="18" xfId="86" applyFont="1" applyFill="1" applyBorder="1" applyAlignment="1">
      <alignment horizontal="center"/>
    </xf>
    <xf numFmtId="0" fontId="65" fillId="0" borderId="40" xfId="86" applyFont="1" applyFill="1" applyBorder="1" applyAlignment="1"/>
    <xf numFmtId="3" fontId="65" fillId="0" borderId="19" xfId="86" applyNumberFormat="1" applyFont="1" applyFill="1" applyBorder="1" applyAlignment="1">
      <alignment horizontal="center" vertical="center"/>
    </xf>
    <xf numFmtId="3" fontId="65" fillId="0" borderId="19" xfId="84" applyNumberFormat="1" applyFont="1" applyFill="1" applyBorder="1" applyAlignment="1">
      <alignment horizontal="center" vertical="center" wrapText="1"/>
    </xf>
    <xf numFmtId="0" fontId="65" fillId="0" borderId="63" xfId="84" applyFont="1" applyFill="1" applyBorder="1" applyAlignment="1">
      <alignment horizontal="center" vertical="center" wrapText="1"/>
    </xf>
    <xf numFmtId="0" fontId="65" fillId="0" borderId="49" xfId="84" applyFont="1" applyFill="1" applyBorder="1" applyAlignment="1">
      <alignment vertical="center" wrapText="1"/>
    </xf>
    <xf numFmtId="0" fontId="67" fillId="0" borderId="52" xfId="84" applyFont="1" applyFill="1" applyBorder="1" applyAlignment="1">
      <alignment horizontal="center" vertical="center" wrapText="1"/>
    </xf>
    <xf numFmtId="3" fontId="67" fillId="0" borderId="52" xfId="84" applyNumberFormat="1" applyFont="1" applyFill="1" applyBorder="1" applyAlignment="1">
      <alignment horizontal="center" vertical="center" wrapText="1"/>
    </xf>
    <xf numFmtId="0" fontId="65" fillId="0" borderId="50" xfId="84" applyFont="1" applyFill="1" applyBorder="1" applyAlignment="1">
      <alignment horizontal="center" vertical="center" wrapText="1"/>
    </xf>
    <xf numFmtId="0" fontId="65" fillId="0" borderId="15" xfId="84" applyFont="1" applyFill="1" applyBorder="1" applyAlignment="1">
      <alignment horizontal="center" vertical="center" wrapText="1"/>
    </xf>
    <xf numFmtId="0" fontId="65" fillId="0" borderId="28" xfId="84" applyFont="1" applyFill="1" applyBorder="1" applyAlignment="1">
      <alignment horizontal="center" vertical="center" wrapText="1"/>
    </xf>
    <xf numFmtId="0" fontId="65" fillId="35" borderId="28" xfId="84" applyFont="1" applyFill="1" applyBorder="1" applyAlignment="1">
      <alignment horizontal="center" vertical="center" wrapText="1"/>
    </xf>
    <xf numFmtId="49" fontId="65" fillId="0" borderId="64" xfId="0" applyNumberFormat="1" applyFont="1" applyBorder="1" applyAlignment="1">
      <alignment horizontal="center" vertical="center"/>
    </xf>
    <xf numFmtId="0" fontId="65" fillId="0" borderId="35" xfId="84" applyFont="1" applyFill="1" applyBorder="1" applyAlignment="1">
      <alignment horizontal="center" vertical="center" wrapText="1"/>
    </xf>
    <xf numFmtId="3" fontId="65" fillId="35" borderId="19" xfId="84" applyNumberFormat="1" applyFont="1" applyFill="1" applyBorder="1" applyAlignment="1">
      <alignment horizontal="center" vertical="center" wrapText="1"/>
    </xf>
    <xf numFmtId="3" fontId="65" fillId="0" borderId="9" xfId="84" applyNumberFormat="1" applyFont="1" applyFill="1" applyBorder="1" applyAlignment="1">
      <alignment horizontal="center" vertical="center" wrapText="1"/>
    </xf>
    <xf numFmtId="3" fontId="65" fillId="35" borderId="9" xfId="84" applyNumberFormat="1" applyFont="1" applyFill="1" applyBorder="1" applyAlignment="1">
      <alignment horizontal="center" vertical="center" wrapText="1"/>
    </xf>
    <xf numFmtId="49" fontId="65" fillId="0" borderId="15" xfId="0" applyNumberFormat="1" applyFont="1" applyFill="1" applyBorder="1" applyAlignment="1">
      <alignment horizontal="center" vertical="center"/>
    </xf>
    <xf numFmtId="0" fontId="65" fillId="0" borderId="30" xfId="0" applyFont="1" applyFill="1" applyBorder="1" applyAlignment="1">
      <alignment horizontal="center" vertical="center"/>
    </xf>
    <xf numFmtId="0" fontId="65" fillId="0" borderId="56" xfId="0" applyFont="1" applyFill="1" applyBorder="1" applyAlignment="1">
      <alignment horizontal="center" vertical="center"/>
    </xf>
    <xf numFmtId="3" fontId="65" fillId="0" borderId="53" xfId="0" applyNumberFormat="1" applyFont="1" applyFill="1" applyBorder="1" applyAlignment="1">
      <alignment horizontal="center" vertical="center"/>
    </xf>
    <xf numFmtId="3" fontId="65" fillId="0" borderId="9" xfId="0" applyNumberFormat="1" applyFont="1" applyFill="1" applyBorder="1" applyAlignment="1">
      <alignment horizontal="center" vertical="center"/>
    </xf>
    <xf numFmtId="0" fontId="65" fillId="0" borderId="30" xfId="0" applyFont="1" applyFill="1" applyBorder="1" applyAlignment="1">
      <alignment horizontal="center" vertical="center" wrapText="1"/>
    </xf>
    <xf numFmtId="3" fontId="3" fillId="0" borderId="54" xfId="0" applyNumberFormat="1" applyFont="1" applyFill="1" applyBorder="1" applyAlignment="1">
      <alignment horizontal="center" vertical="center" wrapText="1"/>
    </xf>
    <xf numFmtId="3" fontId="3" fillId="0" borderId="54" xfId="0" applyNumberFormat="1" applyFont="1" applyFill="1" applyBorder="1" applyAlignment="1">
      <alignment horizontal="center" vertical="center"/>
    </xf>
    <xf numFmtId="49" fontId="65" fillId="0" borderId="20" xfId="0" applyNumberFormat="1" applyFont="1" applyFill="1" applyBorder="1" applyAlignment="1">
      <alignment horizontal="center" vertical="center"/>
    </xf>
    <xf numFmtId="0" fontId="65" fillId="0" borderId="21" xfId="0" applyFont="1" applyFill="1" applyBorder="1" applyAlignment="1">
      <alignment horizontal="center" vertical="center"/>
    </xf>
    <xf numFmtId="0" fontId="65" fillId="0" borderId="65" xfId="0" applyFont="1" applyFill="1" applyBorder="1" applyAlignment="1">
      <alignment horizontal="center" vertical="center"/>
    </xf>
    <xf numFmtId="3" fontId="65" fillId="0" borderId="66" xfId="0" applyNumberFormat="1" applyFont="1" applyFill="1" applyBorder="1" applyAlignment="1">
      <alignment horizontal="center" vertical="center"/>
    </xf>
    <xf numFmtId="3" fontId="65" fillId="0" borderId="22" xfId="0" applyNumberFormat="1" applyFont="1" applyFill="1" applyBorder="1" applyAlignment="1">
      <alignment horizontal="center" vertical="center"/>
    </xf>
    <xf numFmtId="3" fontId="65" fillId="34" borderId="23" xfId="0" applyNumberFormat="1" applyFont="1" applyFill="1" applyBorder="1" applyAlignment="1">
      <alignment horizontal="center" vertical="center"/>
    </xf>
    <xf numFmtId="3" fontId="65" fillId="34" borderId="66" xfId="0" applyNumberFormat="1" applyFont="1" applyFill="1" applyBorder="1" applyAlignment="1">
      <alignment horizontal="center" vertical="center"/>
    </xf>
    <xf numFmtId="3" fontId="65" fillId="34" borderId="22" xfId="0" applyNumberFormat="1" applyFont="1" applyFill="1" applyBorder="1" applyAlignment="1">
      <alignment horizontal="center" vertical="center"/>
    </xf>
    <xf numFmtId="3" fontId="65" fillId="34" borderId="67" xfId="0" applyNumberFormat="1" applyFont="1" applyFill="1" applyBorder="1" applyAlignment="1">
      <alignment horizontal="center" vertical="center"/>
    </xf>
    <xf numFmtId="3" fontId="3" fillId="0" borderId="67" xfId="0" applyNumberFormat="1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/>
    </xf>
    <xf numFmtId="49" fontId="67" fillId="0" borderId="49" xfId="0" quotePrefix="1" applyNumberFormat="1" applyFont="1" applyFill="1" applyBorder="1" applyAlignment="1">
      <alignment horizontal="center" vertical="center"/>
    </xf>
    <xf numFmtId="3" fontId="67" fillId="0" borderId="51" xfId="0" applyNumberFormat="1" applyFont="1" applyFill="1" applyBorder="1" applyAlignment="1">
      <alignment horizontal="center" vertical="center"/>
    </xf>
    <xf numFmtId="3" fontId="67" fillId="0" borderId="52" xfId="0" applyNumberFormat="1" applyFont="1" applyFill="1" applyBorder="1" applyAlignment="1">
      <alignment horizontal="center" vertical="center"/>
    </xf>
    <xf numFmtId="3" fontId="67" fillId="34" borderId="50" xfId="0" applyNumberFormat="1" applyFont="1" applyFill="1" applyBorder="1" applyAlignment="1">
      <alignment horizontal="center" vertical="center"/>
    </xf>
    <xf numFmtId="3" fontId="67" fillId="34" borderId="51" xfId="0" applyNumberFormat="1" applyFont="1" applyFill="1" applyBorder="1" applyAlignment="1">
      <alignment horizontal="center" vertical="center"/>
    </xf>
    <xf numFmtId="3" fontId="67" fillId="34" borderId="52" xfId="0" applyNumberFormat="1" applyFont="1" applyFill="1" applyBorder="1" applyAlignment="1">
      <alignment horizontal="center" vertical="center"/>
    </xf>
    <xf numFmtId="3" fontId="67" fillId="34" borderId="62" xfId="0" applyNumberFormat="1" applyFont="1" applyFill="1" applyBorder="1" applyAlignment="1">
      <alignment horizontal="center" vertical="center"/>
    </xf>
    <xf numFmtId="3" fontId="4" fillId="0" borderId="62" xfId="0" applyNumberFormat="1" applyFont="1" applyFill="1" applyBorder="1" applyAlignment="1">
      <alignment horizontal="center" vertical="center" wrapText="1"/>
    </xf>
    <xf numFmtId="0" fontId="98" fillId="0" borderId="69" xfId="0" applyFont="1" applyBorder="1" applyAlignment="1">
      <alignment horizontal="center" vertical="center" wrapText="1"/>
    </xf>
    <xf numFmtId="169" fontId="5" fillId="34" borderId="52" xfId="0" applyNumberFormat="1" applyFont="1" applyFill="1" applyBorder="1" applyAlignment="1">
      <alignment horizontal="center" vertical="center" wrapText="1"/>
    </xf>
    <xf numFmtId="169" fontId="5" fillId="34" borderId="50" xfId="0" applyNumberFormat="1" applyFont="1" applyFill="1" applyBorder="1" applyAlignment="1">
      <alignment horizontal="center" vertical="center" wrapText="1"/>
    </xf>
    <xf numFmtId="169" fontId="5" fillId="33" borderId="52" xfId="0" applyNumberFormat="1" applyFont="1" applyFill="1" applyBorder="1" applyAlignment="1">
      <alignment horizontal="center" vertical="center" wrapText="1"/>
    </xf>
    <xf numFmtId="169" fontId="77" fillId="34" borderId="52" xfId="0" applyNumberFormat="1" applyFont="1" applyFill="1" applyBorder="1" applyAlignment="1">
      <alignment horizontal="center" vertical="center"/>
    </xf>
    <xf numFmtId="169" fontId="77" fillId="34" borderId="51" xfId="0" applyNumberFormat="1" applyFont="1" applyFill="1" applyBorder="1" applyAlignment="1">
      <alignment horizontal="center" vertical="center"/>
    </xf>
    <xf numFmtId="169" fontId="77" fillId="34" borderId="50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169" fontId="3" fillId="33" borderId="9" xfId="0" applyNumberFormat="1" applyFont="1" applyFill="1" applyBorder="1" applyAlignment="1">
      <alignment horizontal="center" vertical="center"/>
    </xf>
    <xf numFmtId="169" fontId="3" fillId="34" borderId="28" xfId="0" applyNumberFormat="1" applyFont="1" applyFill="1" applyBorder="1" applyAlignment="1">
      <alignment horizontal="center" vertical="center"/>
    </xf>
    <xf numFmtId="0" fontId="103" fillId="34" borderId="15" xfId="0" applyFont="1" applyFill="1" applyBorder="1" applyAlignment="1">
      <alignment horizontal="center" vertical="center"/>
    </xf>
    <xf numFmtId="0" fontId="103" fillId="34" borderId="30" xfId="0" applyFont="1" applyFill="1" applyBorder="1" applyAlignment="1">
      <alignment horizontal="center" vertical="center"/>
    </xf>
    <xf numFmtId="169" fontId="103" fillId="34" borderId="9" xfId="0" applyNumberFormat="1" applyFont="1" applyFill="1" applyBorder="1" applyAlignment="1">
      <alignment horizontal="center" vertical="center"/>
    </xf>
    <xf numFmtId="169" fontId="76" fillId="34" borderId="28" xfId="0" applyNumberFormat="1" applyFont="1" applyFill="1" applyBorder="1" applyAlignment="1">
      <alignment horizontal="center" vertical="center"/>
    </xf>
    <xf numFmtId="0" fontId="74" fillId="34" borderId="15" xfId="0" applyFont="1" applyFill="1" applyBorder="1" applyAlignment="1">
      <alignment horizontal="center" vertical="center"/>
    </xf>
    <xf numFmtId="0" fontId="74" fillId="34" borderId="30" xfId="0" applyFont="1" applyFill="1" applyBorder="1" applyAlignment="1">
      <alignment horizontal="center" vertical="center" wrapText="1"/>
    </xf>
    <xf numFmtId="169" fontId="74" fillId="34" borderId="9" xfId="0" applyNumberFormat="1" applyFont="1" applyFill="1" applyBorder="1" applyAlignment="1">
      <alignment horizontal="center" vertical="center"/>
    </xf>
    <xf numFmtId="169" fontId="4" fillId="34" borderId="28" xfId="0" applyNumberFormat="1" applyFont="1" applyFill="1" applyBorder="1" applyAlignment="1">
      <alignment horizontal="center" vertical="center"/>
    </xf>
    <xf numFmtId="169" fontId="74" fillId="33" borderId="9" xfId="0" applyNumberFormat="1" applyFont="1" applyFill="1" applyBorder="1" applyAlignment="1">
      <alignment horizontal="center" vertical="center"/>
    </xf>
    <xf numFmtId="0" fontId="76" fillId="36" borderId="30" xfId="0" applyFont="1" applyFill="1" applyBorder="1" applyAlignment="1">
      <alignment horizontal="center" vertical="center"/>
    </xf>
    <xf numFmtId="169" fontId="76" fillId="36" borderId="9" xfId="0" applyNumberFormat="1" applyFont="1" applyFill="1" applyBorder="1" applyAlignment="1">
      <alignment horizontal="center" vertical="center"/>
    </xf>
    <xf numFmtId="169" fontId="76" fillId="36" borderId="28" xfId="0" applyNumberFormat="1" applyFont="1" applyFill="1" applyBorder="1" applyAlignment="1">
      <alignment horizontal="center" vertical="center"/>
    </xf>
    <xf numFmtId="169" fontId="4" fillId="0" borderId="9" xfId="0" applyNumberFormat="1" applyFont="1" applyBorder="1" applyAlignment="1">
      <alignment horizontal="center" vertical="center"/>
    </xf>
    <xf numFmtId="169" fontId="4" fillId="33" borderId="9" xfId="0" applyNumberFormat="1" applyFont="1" applyFill="1" applyBorder="1" applyAlignment="1">
      <alignment horizontal="center" vertical="center"/>
    </xf>
    <xf numFmtId="169" fontId="4" fillId="0" borderId="28" xfId="0" applyNumberFormat="1" applyFont="1" applyBorder="1" applyAlignment="1">
      <alignment horizontal="center" vertical="center"/>
    </xf>
    <xf numFmtId="169" fontId="76" fillId="37" borderId="33" xfId="0" applyNumberFormat="1" applyFont="1" applyFill="1" applyBorder="1" applyAlignment="1">
      <alignment horizontal="center" vertical="center"/>
    </xf>
    <xf numFmtId="169" fontId="76" fillId="37" borderId="34" xfId="0" applyNumberFormat="1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1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1" fillId="33" borderId="53" xfId="0" applyFont="1" applyFill="1" applyBorder="1" applyAlignment="1">
      <alignment vertical="center"/>
    </xf>
    <xf numFmtId="0" fontId="11" fillId="33" borderId="53" xfId="0" applyFont="1" applyFill="1" applyBorder="1"/>
    <xf numFmtId="0" fontId="67" fillId="0" borderId="70" xfId="0" applyFont="1" applyFill="1" applyBorder="1" applyAlignment="1">
      <alignment horizontal="center" vertical="center"/>
    </xf>
    <xf numFmtId="0" fontId="92" fillId="33" borderId="53" xfId="0" applyFont="1" applyFill="1" applyBorder="1" applyAlignment="1">
      <alignment horizontal="center" vertical="center" wrapText="1"/>
    </xf>
    <xf numFmtId="0" fontId="102" fillId="0" borderId="54" xfId="0" applyFont="1" applyFill="1" applyBorder="1" applyAlignment="1">
      <alignment horizontal="center" vertical="center" wrapText="1"/>
    </xf>
    <xf numFmtId="0" fontId="102" fillId="0" borderId="71" xfId="0" applyFont="1" applyBorder="1" applyAlignment="1">
      <alignment horizontal="center" vertical="center"/>
    </xf>
    <xf numFmtId="0" fontId="65" fillId="0" borderId="72" xfId="0" applyFont="1" applyFill="1" applyBorder="1" applyAlignment="1">
      <alignment horizontal="center" vertical="center" wrapText="1"/>
    </xf>
    <xf numFmtId="0" fontId="102" fillId="0" borderId="73" xfId="0" applyFont="1" applyBorder="1" applyAlignment="1">
      <alignment horizontal="center" vertical="center"/>
    </xf>
    <xf numFmtId="0" fontId="95" fillId="0" borderId="57" xfId="0" applyFont="1" applyBorder="1" applyAlignment="1">
      <alignment horizontal="center" vertical="center" wrapText="1"/>
    </xf>
    <xf numFmtId="0" fontId="95" fillId="0" borderId="31" xfId="0" applyFont="1" applyBorder="1" applyAlignment="1">
      <alignment horizontal="center" vertical="center" wrapText="1"/>
    </xf>
    <xf numFmtId="0" fontId="95" fillId="0" borderId="43" xfId="0" applyFont="1" applyBorder="1" applyAlignment="1">
      <alignment horizontal="center" vertical="center" wrapText="1"/>
    </xf>
    <xf numFmtId="0" fontId="95" fillId="0" borderId="44" xfId="0" applyFont="1" applyBorder="1" applyAlignment="1">
      <alignment horizontal="center" vertical="center" wrapText="1"/>
    </xf>
    <xf numFmtId="0" fontId="95" fillId="0" borderId="25" xfId="0" applyFont="1" applyFill="1" applyBorder="1" applyAlignment="1">
      <alignment horizontal="center" vertical="center" wrapText="1"/>
    </xf>
    <xf numFmtId="0" fontId="99" fillId="0" borderId="57" xfId="0" applyFont="1" applyFill="1" applyBorder="1" applyAlignment="1">
      <alignment horizontal="center" vertical="center" wrapText="1"/>
    </xf>
    <xf numFmtId="0" fontId="101" fillId="0" borderId="32" xfId="0" applyFont="1" applyBorder="1" applyAlignment="1">
      <alignment horizontal="center" vertical="center" wrapText="1"/>
    </xf>
    <xf numFmtId="0" fontId="73" fillId="0" borderId="58" xfId="0" applyFont="1" applyFill="1" applyBorder="1" applyAlignment="1">
      <alignment horizontal="center" vertical="center" wrapText="1"/>
    </xf>
    <xf numFmtId="0" fontId="102" fillId="0" borderId="32" xfId="0" applyFont="1" applyFill="1" applyBorder="1" applyAlignment="1">
      <alignment horizontal="center" vertical="center" wrapText="1"/>
    </xf>
    <xf numFmtId="0" fontId="102" fillId="0" borderId="33" xfId="0" applyFont="1" applyFill="1" applyBorder="1" applyAlignment="1">
      <alignment horizontal="center" vertical="center" wrapText="1"/>
    </xf>
    <xf numFmtId="0" fontId="102" fillId="0" borderId="48" xfId="0" applyFont="1" applyFill="1" applyBorder="1" applyAlignment="1">
      <alignment horizontal="center" vertical="center" wrapText="1"/>
    </xf>
    <xf numFmtId="9" fontId="3" fillId="0" borderId="74" xfId="90" applyFont="1" applyFill="1" applyBorder="1" applyAlignment="1">
      <alignment horizontal="center" vertical="center" wrapText="1"/>
    </xf>
    <xf numFmtId="9" fontId="100" fillId="0" borderId="58" xfId="0" applyNumberFormat="1" applyFont="1" applyFill="1" applyBorder="1" applyAlignment="1">
      <alignment horizontal="center" vertical="center" wrapText="1"/>
    </xf>
    <xf numFmtId="0" fontId="104" fillId="0" borderId="0" xfId="0" applyFont="1" applyBorder="1" applyAlignment="1">
      <alignment horizontal="left" vertical="center"/>
    </xf>
    <xf numFmtId="0" fontId="65" fillId="0" borderId="28" xfId="0" applyFont="1" applyFill="1" applyBorder="1" applyAlignment="1">
      <alignment horizontal="center" vertical="center" wrapText="1"/>
    </xf>
    <xf numFmtId="0" fontId="65" fillId="0" borderId="3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91" fillId="0" borderId="62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38" xfId="84" applyFont="1" applyFill="1" applyBorder="1" applyAlignment="1">
      <alignment horizontal="center" vertical="center" wrapText="1"/>
    </xf>
    <xf numFmtId="0" fontId="5" fillId="0" borderId="19" xfId="84" applyFont="1" applyFill="1" applyBorder="1" applyAlignment="1">
      <alignment horizontal="center" vertical="center" wrapText="1"/>
    </xf>
    <xf numFmtId="0" fontId="5" fillId="0" borderId="39" xfId="84" applyFont="1" applyFill="1" applyBorder="1" applyAlignment="1">
      <alignment horizontal="center" vertical="center" wrapText="1"/>
    </xf>
    <xf numFmtId="0" fontId="72" fillId="0" borderId="19" xfId="84" applyFont="1" applyFill="1" applyBorder="1" applyAlignment="1">
      <alignment horizontal="center" vertical="center" wrapText="1"/>
    </xf>
    <xf numFmtId="0" fontId="72" fillId="0" borderId="39" xfId="84" applyFont="1" applyFill="1" applyBorder="1" applyAlignment="1">
      <alignment horizontal="center" vertical="center" wrapText="1"/>
    </xf>
    <xf numFmtId="0" fontId="72" fillId="0" borderId="38" xfId="84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6" xfId="0" applyFont="1" applyFill="1" applyBorder="1" applyAlignment="1"/>
    <xf numFmtId="0" fontId="6" fillId="0" borderId="17" xfId="0" applyFont="1" applyFill="1" applyBorder="1" applyAlignment="1"/>
    <xf numFmtId="0" fontId="6" fillId="0" borderId="1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169" fontId="6" fillId="33" borderId="22" xfId="0" applyNumberFormat="1" applyFont="1" applyFill="1" applyBorder="1" applyAlignment="1">
      <alignment horizontal="center" vertical="center"/>
    </xf>
    <xf numFmtId="169" fontId="6" fillId="34" borderId="23" xfId="0" applyNumberFormat="1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5" xfId="0" applyFont="1" applyFill="1" applyBorder="1" applyAlignment="1"/>
    <xf numFmtId="0" fontId="6" fillId="0" borderId="25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9" fontId="6" fillId="33" borderId="9" xfId="0" applyNumberFormat="1" applyFont="1" applyFill="1" applyBorder="1" applyAlignment="1">
      <alignment horizontal="center" vertical="center"/>
    </xf>
    <xf numFmtId="0" fontId="6" fillId="33" borderId="28" xfId="0" applyFont="1" applyFill="1" applyBorder="1" applyAlignment="1">
      <alignment horizontal="center"/>
    </xf>
    <xf numFmtId="0" fontId="6" fillId="33" borderId="39" xfId="0" applyFont="1" applyFill="1" applyBorder="1" applyAlignment="1">
      <alignment horizontal="center"/>
    </xf>
    <xf numFmtId="169" fontId="6" fillId="33" borderId="33" xfId="0" applyNumberFormat="1" applyFont="1" applyFill="1" applyBorder="1" applyAlignment="1">
      <alignment horizontal="center" vertical="center"/>
    </xf>
    <xf numFmtId="0" fontId="6" fillId="33" borderId="46" xfId="0" applyFont="1" applyFill="1" applyBorder="1" applyAlignment="1">
      <alignment horizontal="center"/>
    </xf>
    <xf numFmtId="169" fontId="6" fillId="0" borderId="0" xfId="0" applyNumberFormat="1" applyFont="1" applyFill="1" applyBorder="1" applyAlignment="1">
      <alignment horizontal="center" vertical="center"/>
    </xf>
    <xf numFmtId="0" fontId="4" fillId="33" borderId="30" xfId="0" applyFont="1" applyFill="1" applyBorder="1" applyAlignment="1">
      <alignment horizontal="left"/>
    </xf>
    <xf numFmtId="0" fontId="4" fillId="33" borderId="55" xfId="0" applyFont="1" applyFill="1" applyBorder="1" applyAlignment="1">
      <alignment horizontal="left"/>
    </xf>
    <xf numFmtId="0" fontId="4" fillId="33" borderId="53" xfId="0" applyFont="1" applyFill="1" applyBorder="1" applyAlignment="1">
      <alignment horizontal="left"/>
    </xf>
    <xf numFmtId="0" fontId="5" fillId="0" borderId="75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33" borderId="30" xfId="0" applyFont="1" applyFill="1" applyBorder="1" applyAlignment="1">
      <alignment horizontal="center"/>
    </xf>
    <xf numFmtId="0" fontId="5" fillId="33" borderId="54" xfId="0" applyFont="1" applyFill="1" applyBorder="1" applyAlignment="1">
      <alignment horizontal="center"/>
    </xf>
    <xf numFmtId="0" fontId="4" fillId="0" borderId="77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76" fillId="0" borderId="30" xfId="0" applyFont="1" applyFill="1" applyBorder="1" applyAlignment="1">
      <alignment horizontal="center"/>
    </xf>
    <xf numFmtId="0" fontId="76" fillId="0" borderId="55" xfId="0" applyFont="1" applyFill="1" applyBorder="1" applyAlignment="1">
      <alignment horizontal="center"/>
    </xf>
    <xf numFmtId="0" fontId="76" fillId="0" borderId="54" xfId="0" applyFont="1" applyFill="1" applyBorder="1" applyAlignment="1">
      <alignment horizontal="center"/>
    </xf>
    <xf numFmtId="0" fontId="5" fillId="0" borderId="7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33" borderId="30" xfId="0" applyFont="1" applyFill="1" applyBorder="1" applyAlignment="1">
      <alignment horizontal="center" vertical="center"/>
    </xf>
    <xf numFmtId="0" fontId="4" fillId="33" borderId="53" xfId="0" applyFont="1" applyFill="1" applyBorder="1" applyAlignment="1">
      <alignment horizontal="center" vertical="center"/>
    </xf>
    <xf numFmtId="0" fontId="3" fillId="33" borderId="30" xfId="0" applyFont="1" applyFill="1" applyBorder="1" applyAlignment="1">
      <alignment horizontal="center" vertical="center"/>
    </xf>
    <xf numFmtId="0" fontId="3" fillId="33" borderId="53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77" fillId="0" borderId="75" xfId="0" applyFont="1" applyFill="1" applyBorder="1" applyAlignment="1">
      <alignment horizontal="center" vertical="center"/>
    </xf>
    <xf numFmtId="0" fontId="77" fillId="0" borderId="5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72" fillId="0" borderId="22" xfId="0" applyFont="1" applyBorder="1" applyAlignment="1">
      <alignment horizontal="center" vertical="center" wrapText="1"/>
    </xf>
    <xf numFmtId="0" fontId="72" fillId="0" borderId="19" xfId="0" applyFont="1" applyBorder="1" applyAlignment="1">
      <alignment horizontal="center" vertical="center" wrapText="1"/>
    </xf>
    <xf numFmtId="0" fontId="72" fillId="0" borderId="36" xfId="0" applyFont="1" applyBorder="1" applyAlignment="1">
      <alignment horizontal="center" vertical="center" wrapText="1"/>
    </xf>
    <xf numFmtId="0" fontId="53" fillId="0" borderId="63" xfId="0" applyFont="1" applyFill="1" applyBorder="1" applyAlignment="1">
      <alignment horizontal="center" vertical="center"/>
    </xf>
    <xf numFmtId="0" fontId="53" fillId="0" borderId="37" xfId="0" applyFont="1" applyFill="1" applyBorder="1" applyAlignment="1">
      <alignment horizontal="center" vertical="center"/>
    </xf>
    <xf numFmtId="0" fontId="74" fillId="0" borderId="72" xfId="0" applyFont="1" applyBorder="1" applyAlignment="1">
      <alignment horizontal="center" vertical="center"/>
    </xf>
    <xf numFmtId="0" fontId="74" fillId="0" borderId="53" xfId="0" applyFont="1" applyBorder="1" applyAlignment="1">
      <alignment horizontal="center" vertical="center"/>
    </xf>
    <xf numFmtId="0" fontId="76" fillId="37" borderId="73" xfId="0" applyFont="1" applyFill="1" applyBorder="1" applyAlignment="1">
      <alignment horizontal="center" vertical="center"/>
    </xf>
    <xf numFmtId="0" fontId="76" fillId="37" borderId="8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82" xfId="0" applyFont="1" applyFill="1" applyBorder="1" applyAlignment="1">
      <alignment horizontal="center" vertical="center" wrapText="1"/>
    </xf>
    <xf numFmtId="0" fontId="91" fillId="0" borderId="83" xfId="0" applyFont="1" applyBorder="1" applyAlignment="1">
      <alignment horizontal="center"/>
    </xf>
    <xf numFmtId="0" fontId="57" fillId="0" borderId="83" xfId="0" applyFont="1" applyBorder="1" applyAlignment="1">
      <alignment horizontal="center"/>
    </xf>
    <xf numFmtId="0" fontId="104" fillId="34" borderId="81" xfId="0" applyFont="1" applyFill="1" applyBorder="1" applyAlignment="1">
      <alignment horizontal="center" vertical="center" wrapText="1"/>
    </xf>
    <xf numFmtId="0" fontId="104" fillId="34" borderId="53" xfId="0" applyFont="1" applyFill="1" applyBorder="1" applyAlignment="1">
      <alignment horizontal="center" vertical="center" wrapText="1"/>
    </xf>
    <xf numFmtId="0" fontId="67" fillId="0" borderId="81" xfId="0" applyFont="1" applyBorder="1" applyAlignment="1">
      <alignment horizontal="center" vertical="center" wrapText="1"/>
    </xf>
    <xf numFmtId="0" fontId="67" fillId="0" borderId="53" xfId="0" applyFont="1" applyBorder="1" applyAlignment="1">
      <alignment horizontal="center" vertical="center" wrapText="1"/>
    </xf>
    <xf numFmtId="0" fontId="67" fillId="0" borderId="43" xfId="0" applyFont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34" borderId="44" xfId="0" applyFont="1" applyFill="1" applyBorder="1" applyAlignment="1">
      <alignment horizontal="center" vertical="center" wrapText="1"/>
    </xf>
    <xf numFmtId="0" fontId="67" fillId="34" borderId="28" xfId="0" applyFont="1" applyFill="1" applyBorder="1" applyAlignment="1">
      <alignment horizontal="center" vertical="center" wrapText="1"/>
    </xf>
    <xf numFmtId="0" fontId="91" fillId="0" borderId="76" xfId="0" applyFont="1" applyBorder="1" applyAlignment="1">
      <alignment horizontal="center"/>
    </xf>
    <xf numFmtId="0" fontId="91" fillId="0" borderId="62" xfId="0" applyFont="1" applyBorder="1" applyAlignment="1">
      <alignment horizontal="center"/>
    </xf>
    <xf numFmtId="0" fontId="67" fillId="0" borderId="31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67" fillId="0" borderId="44" xfId="0" applyFont="1" applyBorder="1" applyAlignment="1">
      <alignment horizontal="center" vertical="center" wrapText="1"/>
    </xf>
    <xf numFmtId="0" fontId="67" fillId="0" borderId="28" xfId="0" applyFont="1" applyBorder="1" applyAlignment="1">
      <alignment horizontal="center" vertical="center" wrapText="1"/>
    </xf>
    <xf numFmtId="0" fontId="67" fillId="0" borderId="27" xfId="0" applyFont="1" applyBorder="1" applyAlignment="1">
      <alignment horizontal="center" vertical="center" wrapText="1"/>
    </xf>
    <xf numFmtId="0" fontId="67" fillId="0" borderId="54" xfId="0" applyFont="1" applyBorder="1" applyAlignment="1">
      <alignment horizontal="center" vertical="center" wrapText="1"/>
    </xf>
    <xf numFmtId="0" fontId="76" fillId="0" borderId="83" xfId="0" applyFont="1" applyFill="1" applyBorder="1" applyAlignment="1">
      <alignment horizontal="center" vertical="center"/>
    </xf>
    <xf numFmtId="0" fontId="2" fillId="33" borderId="55" xfId="0" applyFont="1" applyFill="1" applyBorder="1" applyAlignment="1">
      <alignment horizontal="center" vertical="center"/>
    </xf>
    <xf numFmtId="0" fontId="11" fillId="33" borderId="30" xfId="0" applyFont="1" applyFill="1" applyBorder="1" applyAlignment="1">
      <alignment horizontal="center" vertical="center"/>
    </xf>
    <xf numFmtId="0" fontId="11" fillId="33" borderId="53" xfId="0" applyFont="1" applyFill="1" applyBorder="1" applyAlignment="1">
      <alignment horizontal="center" vertical="center"/>
    </xf>
    <xf numFmtId="0" fontId="11" fillId="33" borderId="55" xfId="0" applyFont="1" applyFill="1" applyBorder="1" applyAlignment="1">
      <alignment horizontal="center" vertical="center"/>
    </xf>
    <xf numFmtId="0" fontId="104" fillId="34" borderId="27" xfId="0" applyFont="1" applyFill="1" applyBorder="1" applyAlignment="1">
      <alignment horizontal="center" vertical="center" wrapText="1"/>
    </xf>
    <xf numFmtId="0" fontId="104" fillId="34" borderId="5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33" borderId="30" xfId="0" applyFont="1" applyFill="1" applyBorder="1" applyAlignment="1">
      <alignment horizontal="center" vertical="center"/>
    </xf>
    <xf numFmtId="0" fontId="2" fillId="33" borderId="5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05" fillId="0" borderId="24" xfId="0" applyFont="1" applyBorder="1" applyAlignment="1">
      <alignment horizontal="center" vertical="center" wrapText="1"/>
    </xf>
    <xf numFmtId="0" fontId="96" fillId="0" borderId="27" xfId="0" applyFont="1" applyBorder="1" applyAlignment="1">
      <alignment horizontal="center" vertical="center" wrapText="1"/>
    </xf>
    <xf numFmtId="0" fontId="96" fillId="0" borderId="80" xfId="0" applyFont="1" applyBorder="1" applyAlignment="1">
      <alignment horizontal="center" vertical="center" wrapText="1"/>
    </xf>
    <xf numFmtId="0" fontId="96" fillId="0" borderId="33" xfId="0" applyFont="1" applyBorder="1" applyAlignment="1">
      <alignment horizontal="center" vertical="center" wrapText="1"/>
    </xf>
    <xf numFmtId="0" fontId="96" fillId="0" borderId="48" xfId="0" applyFont="1" applyBorder="1" applyAlignment="1">
      <alignment horizontal="center" vertical="center" wrapText="1"/>
    </xf>
    <xf numFmtId="0" fontId="97" fillId="33" borderId="25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97" fillId="0" borderId="25" xfId="0" applyFont="1" applyFill="1" applyBorder="1" applyAlignment="1">
      <alignment horizontal="center" vertical="center" wrapText="1"/>
    </xf>
    <xf numFmtId="0" fontId="5" fillId="0" borderId="84" xfId="84" applyFont="1" applyFill="1" applyBorder="1" applyAlignment="1">
      <alignment horizontal="center" vertical="center" wrapText="1"/>
    </xf>
    <xf numFmtId="0" fontId="5" fillId="0" borderId="63" xfId="84" applyFont="1" applyFill="1" applyBorder="1" applyAlignment="1">
      <alignment horizontal="center" vertical="center" wrapText="1"/>
    </xf>
    <xf numFmtId="0" fontId="5" fillId="0" borderId="46" xfId="84" applyFont="1" applyFill="1" applyBorder="1" applyAlignment="1">
      <alignment horizontal="center" vertical="center" wrapText="1"/>
    </xf>
    <xf numFmtId="0" fontId="72" fillId="0" borderId="84" xfId="84" applyFont="1" applyFill="1" applyBorder="1" applyAlignment="1">
      <alignment horizontal="center" vertical="center" wrapText="1"/>
    </xf>
    <xf numFmtId="0" fontId="72" fillId="0" borderId="63" xfId="84" applyFont="1" applyFill="1" applyBorder="1" applyAlignment="1">
      <alignment horizontal="center" vertical="center" wrapText="1"/>
    </xf>
    <xf numFmtId="0" fontId="72" fillId="0" borderId="46" xfId="84" applyFont="1" applyFill="1" applyBorder="1" applyAlignment="1">
      <alignment horizontal="center" vertical="center" wrapText="1"/>
    </xf>
    <xf numFmtId="0" fontId="72" fillId="0" borderId="19" xfId="84" applyFont="1" applyFill="1" applyBorder="1" applyAlignment="1">
      <alignment horizontal="center" vertical="center" wrapText="1"/>
    </xf>
    <xf numFmtId="0" fontId="72" fillId="0" borderId="39" xfId="84" applyFont="1" applyFill="1" applyBorder="1" applyAlignment="1">
      <alignment horizontal="center" vertical="center" wrapText="1"/>
    </xf>
    <xf numFmtId="0" fontId="5" fillId="0" borderId="38" xfId="84" applyFont="1" applyFill="1" applyBorder="1" applyAlignment="1">
      <alignment horizontal="center" vertical="center" wrapText="1"/>
    </xf>
    <xf numFmtId="0" fontId="5" fillId="0" borderId="19" xfId="84" applyFont="1" applyFill="1" applyBorder="1" applyAlignment="1">
      <alignment horizontal="center" vertical="center" wrapText="1"/>
    </xf>
    <xf numFmtId="0" fontId="5" fillId="0" borderId="39" xfId="84" applyFont="1" applyFill="1" applyBorder="1" applyAlignment="1">
      <alignment horizontal="center" vertical="center" wrapText="1"/>
    </xf>
    <xf numFmtId="0" fontId="72" fillId="0" borderId="38" xfId="84" applyFont="1" applyFill="1" applyBorder="1" applyAlignment="1">
      <alignment horizontal="center" vertical="center" wrapText="1"/>
    </xf>
    <xf numFmtId="0" fontId="72" fillId="0" borderId="42" xfId="84" applyFont="1" applyFill="1" applyBorder="1" applyAlignment="1">
      <alignment horizontal="center" vertical="center" wrapText="1"/>
    </xf>
    <xf numFmtId="0" fontId="72" fillId="0" borderId="64" xfId="84" applyFont="1" applyFill="1" applyBorder="1" applyAlignment="1">
      <alignment horizontal="center" vertical="center" wrapText="1"/>
    </xf>
    <xf numFmtId="0" fontId="72" fillId="0" borderId="45" xfId="84" applyFont="1" applyFill="1" applyBorder="1" applyAlignment="1">
      <alignment horizontal="center" vertical="center" wrapText="1"/>
    </xf>
    <xf numFmtId="0" fontId="5" fillId="0" borderId="42" xfId="84" applyFont="1" applyFill="1" applyBorder="1" applyAlignment="1">
      <alignment horizontal="center" vertical="center" wrapText="1"/>
    </xf>
    <xf numFmtId="0" fontId="5" fillId="0" borderId="64" xfId="84" applyFont="1" applyFill="1" applyBorder="1" applyAlignment="1">
      <alignment horizontal="center" vertical="center" wrapText="1"/>
    </xf>
    <xf numFmtId="0" fontId="5" fillId="0" borderId="45" xfId="84" applyFont="1" applyFill="1" applyBorder="1" applyAlignment="1">
      <alignment horizontal="center" vertical="center" wrapText="1"/>
    </xf>
  </cellXfs>
  <cellStyles count="136">
    <cellStyle name="_ALB content sheet" xfId="1" xr:uid="{16689F32-E4E1-4B31-8F8E-0FAAD0A8D5EC}"/>
    <cellStyle name="_ALB_StructPC tables" xfId="2" xr:uid="{9D9843BB-E5B1-47FC-8208-7A27E4138D3E}"/>
    <cellStyle name="_Output to team May 12 2008 10pm" xfId="3" xr:uid="{3B73D910-053B-410B-912E-3C517100AE5D}"/>
    <cellStyle name="_PC Table Summary fror Gramoz May 13 2008" xfId="4" xr:uid="{225ADA21-8A8D-4BDE-A0DC-6EE3AA6FBD89}"/>
    <cellStyle name="1 indent" xfId="5" xr:uid="{2EFA7563-73E9-47CD-A948-8F2C48916242}"/>
    <cellStyle name="2 indents" xfId="6" xr:uid="{471D316F-AB82-4CC3-8BF9-9B56EB3BEF98}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3 indents" xfId="13" xr:uid="{56225B6F-D7E7-40BB-9468-733FFEFFB14A}"/>
    <cellStyle name="4 indents" xfId="14" xr:uid="{AD405887-7FE9-4A4C-9672-7005A7CBF11B}"/>
    <cellStyle name="40% - Accent1" xfId="15" builtinId="31" customBuiltin="1"/>
    <cellStyle name="40% - Accent2" xfId="16" builtinId="35" customBuiltin="1"/>
    <cellStyle name="40% - Accent3" xfId="17" builtinId="39" customBuiltin="1"/>
    <cellStyle name="40% - Accent4" xfId="18" builtinId="43" customBuiltin="1"/>
    <cellStyle name="40% - Accent5" xfId="19" builtinId="47" customBuiltin="1"/>
    <cellStyle name="40% - Accent6" xfId="20" builtinId="51" customBuiltin="1"/>
    <cellStyle name="5 indents" xfId="21" xr:uid="{4A356C95-B7C9-43C4-B833-6D03DB634F1D}"/>
    <cellStyle name="60% - Accent1" xfId="22" builtinId="32" customBuiltin="1"/>
    <cellStyle name="60% - Accent2" xfId="23" builtinId="36" customBuiltin="1"/>
    <cellStyle name="60% - Accent3" xfId="24" builtinId="40" customBuiltin="1"/>
    <cellStyle name="60% - Accent4" xfId="25" builtinId="44" customBuiltin="1"/>
    <cellStyle name="60% - Accent5" xfId="26" builtinId="48" customBuiltin="1"/>
    <cellStyle name="60% - Accent6" xfId="27" builtinId="52" customBuiltin="1"/>
    <cellStyle name="Accent1" xfId="28" builtinId="29" customBuiltin="1"/>
    <cellStyle name="Accent2" xfId="29" builtinId="33" customBuiltin="1"/>
    <cellStyle name="Accent3" xfId="30" builtinId="37" customBuiltin="1"/>
    <cellStyle name="Accent4" xfId="31" builtinId="41" customBuiltin="1"/>
    <cellStyle name="Accent5" xfId="32" builtinId="45" customBuiltin="1"/>
    <cellStyle name="Accent6" xfId="33" builtinId="49" customBuiltin="1"/>
    <cellStyle name="Bad" xfId="34" builtinId="27" customBuiltin="1"/>
    <cellStyle name="BoA" xfId="35" xr:uid="{B645C274-D1AF-4EFB-AC14-E865E0D78ED8}"/>
    <cellStyle name="Calculation" xfId="36" builtinId="22" customBuiltin="1"/>
    <cellStyle name="Celkem" xfId="37" xr:uid="{3F2FBE27-4632-46D9-BCB4-BF1ACBE7B604}"/>
    <cellStyle name="Check Cell" xfId="38" builtinId="23" customBuiltin="1"/>
    <cellStyle name="Comma  - Style1" xfId="39" xr:uid="{39E43619-2A71-4A40-A500-F9145EAEF4FA}"/>
    <cellStyle name="Comma(3)" xfId="40" xr:uid="{A31F191A-7969-4B06-A89A-BAD022C7A03D}"/>
    <cellStyle name="Curren - Style3" xfId="41" xr:uid="{1671AE03-02D6-4A4F-A22D-E2D03D422A95}"/>
    <cellStyle name="Curren - Style4" xfId="42" xr:uid="{6B9AF2E4-340F-4940-9F37-E5E92A462AB1}"/>
    <cellStyle name="Datum" xfId="43" xr:uid="{9C40DA4F-7F01-49C0-843C-19EE882CEAF9}"/>
    <cellStyle name="Defl/Infl" xfId="44" xr:uid="{B0BDC700-4D87-4469-B0DB-1BEF58137D7B}"/>
    <cellStyle name="Euro" xfId="45" xr:uid="{7F08CB35-EFB6-495C-997A-7913BD7D6A6B}"/>
    <cellStyle name="Exogenous" xfId="46" xr:uid="{C832BF4A-0850-4045-AB9E-5415E4E5502C}"/>
    <cellStyle name="Explanatory Text" xfId="47" builtinId="53" customBuiltin="1"/>
    <cellStyle name="Finanční0" xfId="48" xr:uid="{DFD2AD27-FD65-4FDB-969D-BFDF56BCC0C5}"/>
    <cellStyle name="Finanèní0" xfId="49" xr:uid="{1585FE94-9294-4D89-A2F9-E39BF780F595}"/>
    <cellStyle name="Good" xfId="50" builtinId="26" customBuiltin="1"/>
    <cellStyle name="Grey" xfId="51" xr:uid="{ECC47A47-93EF-484C-B486-B00C75877A4A}"/>
    <cellStyle name="Heading 1" xfId="52" builtinId="16" customBuiltin="1"/>
    <cellStyle name="Heading 2" xfId="53" builtinId="17" customBuiltin="1"/>
    <cellStyle name="Heading 3" xfId="54" builtinId="18" customBuiltin="1"/>
    <cellStyle name="Heading 4" xfId="55" builtinId="19" customBuiltin="1"/>
    <cellStyle name="Hipervínculo_IIF" xfId="56" xr:uid="{2234A0B4-4093-493E-B03B-85AB2DDA5A2C}"/>
    <cellStyle name="IMF" xfId="57" xr:uid="{3EA66B86-0CE9-4B8A-9428-2F8D0BD0F8EA}"/>
    <cellStyle name="imf-one decimal" xfId="58" xr:uid="{50C41FE1-E496-4FB6-8B02-114285AC4A9D}"/>
    <cellStyle name="imf-zero decimal" xfId="59" xr:uid="{CCCB2D52-A6EB-469D-A28A-23B091D65BD0}"/>
    <cellStyle name="Input" xfId="60" builtinId="20" customBuiltin="1"/>
    <cellStyle name="Input [yellow]" xfId="61" xr:uid="{6285CD45-5DC2-4096-9D6E-E2CE9067A6B7}"/>
    <cellStyle name="INSTAT" xfId="62" xr:uid="{91B7B212-2B37-45A5-B04E-414458F6AA92}"/>
    <cellStyle name="Label" xfId="63" xr:uid="{63F3D62A-AA0E-4D36-B5B6-CF9CEAF55606}"/>
    <cellStyle name="Linked Cell" xfId="64" builtinId="24" customBuiltin="1"/>
    <cellStyle name="Měna0" xfId="65" xr:uid="{66471470-102F-4265-9F08-CA74E8739A5B}"/>
    <cellStyle name="Millares [0]_BALPROGRAMA2001R" xfId="66" xr:uid="{B3478F93-D4F0-48DE-8845-60143E036EAF}"/>
    <cellStyle name="Millares_BALPROGRAMA2001R" xfId="67" xr:uid="{ABE31B9F-8509-4C5E-BF11-56960C87A807}"/>
    <cellStyle name="Milliers [0]_Encours - Apr rééch" xfId="68" xr:uid="{41362341-E7B7-42DE-93B9-28E172A77084}"/>
    <cellStyle name="Milliers_Encours - Apr rééch" xfId="69" xr:uid="{FCAD23E6-E7EA-4AA9-A9DD-AC1C3FBE160B}"/>
    <cellStyle name="Mìna0" xfId="70" xr:uid="{CEBDF506-6DFF-482E-A574-9A43F7557982}"/>
    <cellStyle name="Model" xfId="71" xr:uid="{92B9D83E-1C8C-447E-A797-1F868526AFBE}"/>
    <cellStyle name="MoF" xfId="72" xr:uid="{A51648D1-9370-4024-BEC6-6025FDFE88AA}"/>
    <cellStyle name="Moneda [0]_BALPROGRAMA2001R" xfId="73" xr:uid="{FB9F8A51-1FD2-452C-90F9-98DC0110F17A}"/>
    <cellStyle name="Moneda_BALPROGRAMA2001R" xfId="74" xr:uid="{BB9F2EAE-A1D8-4642-AA95-B291A7B2B099}"/>
    <cellStyle name="Monétaire [0]_Encours - Apr rééch" xfId="75" xr:uid="{2BF7A520-0ED9-470D-9FAF-73D503F59D67}"/>
    <cellStyle name="Monétaire_Encours - Apr rééch" xfId="76" xr:uid="{6EBB8A9B-5309-4F71-BC5F-0A4DF1204F3D}"/>
    <cellStyle name="Neutral" xfId="77" builtinId="28" customBuiltin="1"/>
    <cellStyle name="Normal" xfId="0" builtinId="0"/>
    <cellStyle name="Normal - Style1" xfId="78" xr:uid="{7083F156-D8E6-4220-97F4-5CE2AA4DAD2A}"/>
    <cellStyle name="Normal - Style2" xfId="79" xr:uid="{25BA52E1-2576-4FA3-B2EF-3D27D4AEF34F}"/>
    <cellStyle name="Normal - Style5" xfId="80" xr:uid="{0B81A07C-1D4C-40B8-B4A6-426186F97094}"/>
    <cellStyle name="Normal - Style6" xfId="81" xr:uid="{D6A31786-EF07-4265-94B4-618ADB2F4CE3}"/>
    <cellStyle name="Normal - Style7" xfId="82" xr:uid="{7335F409-F442-4C19-B700-6EA087F31AAB}"/>
    <cellStyle name="Normal - Style8" xfId="83" xr:uid="{B171ABB7-EB88-4E7E-9FA5-48EBC17B8E17}"/>
    <cellStyle name="Normal 2" xfId="84" xr:uid="{0C0F6B3B-A50C-4414-B2BF-3026996DCA2D}"/>
    <cellStyle name="Normal Table" xfId="85" xr:uid="{6CB37F73-1BE7-46F4-8826-5870F1F9586C}"/>
    <cellStyle name="Normal_Formati_permbledhese_Investimet 2007" xfId="86" xr:uid="{0F1117ED-8D13-4260-A4BB-D2DEE6270A86}"/>
    <cellStyle name="Note" xfId="87" builtinId="10" customBuiltin="1"/>
    <cellStyle name="Output" xfId="88" builtinId="21" customBuiltin="1"/>
    <cellStyle name="Output Amounts" xfId="89" xr:uid="{1CBC8F6E-E113-4213-8CC6-888987CD3AEB}"/>
    <cellStyle name="Percent" xfId="90" builtinId="5"/>
    <cellStyle name="Percent [2]" xfId="91" xr:uid="{18170004-8330-4530-B00E-72D6FC9C451C}"/>
    <cellStyle name="percentage difference" xfId="92" xr:uid="{390D334E-05E7-4A6A-A546-14C39C3DD4DB}"/>
    <cellStyle name="percentage difference one decimal" xfId="93" xr:uid="{BBA388C7-CD43-4DB0-8A15-DA65C6B8FA60}"/>
    <cellStyle name="percentage difference zero decimal" xfId="94" xr:uid="{BA9B584B-7371-49FC-9E2B-E4DA68A6C734}"/>
    <cellStyle name="Pevný" xfId="95" xr:uid="{4A0006D4-9319-4DAC-B62C-B55EFA33E056}"/>
    <cellStyle name="Presentation" xfId="96" xr:uid="{DBCCE6AD-44FB-44C9-A446-4F428A20E531}"/>
    <cellStyle name="Proj" xfId="97" xr:uid="{AE892787-F377-4AA6-8D6F-EE1A35A50A36}"/>
    <cellStyle name="Publication" xfId="98" xr:uid="{7FAF11F2-619E-4BAD-9AB8-9B41A0191CA5}"/>
    <cellStyle name="STYL1 - Style1" xfId="99" xr:uid="{0D3ACA18-5525-4FC0-8F4E-06DA74F49372}"/>
    <cellStyle name="Style 1" xfId="100" xr:uid="{45C5C5B3-4617-45B6-A9D2-4732F20F4BD5}"/>
    <cellStyle name="Text" xfId="101" xr:uid="{B1C1A890-EA92-4C2C-AA82-FFA6150B3782}"/>
    <cellStyle name="Title" xfId="102" builtinId="15" customBuiltin="1"/>
    <cellStyle name="Total" xfId="103" builtinId="25" customBuiltin="1"/>
    <cellStyle name="Warning Text" xfId="104" builtinId="11" customBuiltin="1"/>
    <cellStyle name="WebAnchor1" xfId="105" xr:uid="{EEFADE45-7DE8-4462-9660-F70060BC5536}"/>
    <cellStyle name="WebAnchor2" xfId="106" xr:uid="{81EE6D6E-5DFB-4DC4-8EB2-2A9123BF2BA0}"/>
    <cellStyle name="WebAnchor3" xfId="107" xr:uid="{0E3D7EA1-C686-41B7-A428-1A60641FFBA5}"/>
    <cellStyle name="WebAnchor4" xfId="108" xr:uid="{7E2EAF26-D5DF-42BD-BF34-418FD8C55BF2}"/>
    <cellStyle name="WebAnchor5" xfId="109" xr:uid="{37A860F0-BF1B-4DBB-BED8-BAA8050D1843}"/>
    <cellStyle name="WebAnchor6" xfId="110" xr:uid="{D1D5F0A6-5D15-4CC3-8286-D6154B3A4B23}"/>
    <cellStyle name="WebAnchor7" xfId="111" xr:uid="{D7541F8E-1C81-477C-8F90-24B7A8D17268}"/>
    <cellStyle name="Webexclude" xfId="112" xr:uid="{18FECA24-27D4-434F-A07B-FB19B2C35BA0}"/>
    <cellStyle name="WebFN" xfId="113" xr:uid="{6793AC68-E75E-4F02-A4F3-868ED4216088}"/>
    <cellStyle name="WebFN1" xfId="114" xr:uid="{4DD63967-73C4-41D1-B78F-8D7C2EB6CA7B}"/>
    <cellStyle name="WebFN2" xfId="115" xr:uid="{F809B6D3-9A01-45D3-98AE-053A123E8F5C}"/>
    <cellStyle name="WebFN3" xfId="116" xr:uid="{15F3CBF5-4C8C-4499-B3A0-B9EE78110051}"/>
    <cellStyle name="WebFN4" xfId="117" xr:uid="{F92FDB3F-054C-43C1-AD27-E4FC4BBB72A1}"/>
    <cellStyle name="WebHR" xfId="118" xr:uid="{CF26FA44-D819-4B86-875C-A110DAF3571B}"/>
    <cellStyle name="WebIndent1" xfId="119" xr:uid="{00E96B5E-2C00-4345-9BEC-8616AB76A33F}"/>
    <cellStyle name="WebIndent1wFN3" xfId="120" xr:uid="{7AEF44C2-A38D-4A88-8061-1D3E39E2E323}"/>
    <cellStyle name="WebIndent2" xfId="121" xr:uid="{D3669249-C596-4640-8628-BC58AE5DBEB2}"/>
    <cellStyle name="WebNoBR" xfId="122" xr:uid="{C13F2E1F-1A10-48C3-9E7F-47C06AA4F3F1}"/>
    <cellStyle name="Záhlaví 1" xfId="123" xr:uid="{8D8108F0-E713-4C34-9CC9-1306986BE152}"/>
    <cellStyle name="Záhlaví 2" xfId="124" xr:uid="{AE710AB1-28C4-4797-A6EF-7468E55B10CB}"/>
    <cellStyle name="zero" xfId="125" xr:uid="{3D679246-F8A3-4C20-B803-C320254D2C97}"/>
    <cellStyle name="ДАТА" xfId="126" xr:uid="{D444727E-7594-4F12-A709-A38C10183040}"/>
    <cellStyle name="ДЕНЕЖНЫЙ_BOPENGC" xfId="127" xr:uid="{759D3C91-42D6-44BB-BDBD-91D03FC1A473}"/>
    <cellStyle name="ЗАГОЛОВОК1" xfId="128" xr:uid="{457150FF-64A7-4067-90F7-8BC3BEBE5F03}"/>
    <cellStyle name="ЗАГОЛОВОК2" xfId="129" xr:uid="{4C9139D7-7E19-4DF3-9B75-897DF4E844DF}"/>
    <cellStyle name="ИТОГОВЫЙ" xfId="130" xr:uid="{CC6D68A7-D767-4DBA-9393-10BBC9842DAB}"/>
    <cellStyle name="Обычный_BOPENGC" xfId="131" xr:uid="{62CB8F65-1C15-4B5C-A5ED-BC877A12FF4F}"/>
    <cellStyle name="ПРОЦЕНТНЫЙ_BOPENGC" xfId="132" xr:uid="{062FE0CF-9C3F-461A-A594-130EC4A2A0BD}"/>
    <cellStyle name="ТЕКСТ" xfId="133" xr:uid="{6266AB48-1FF4-4225-97B6-3BD3F4D1C9B3}"/>
    <cellStyle name="ФИКСИРОВАННЫЙ" xfId="134" xr:uid="{AB95CD63-1388-40EB-BF7E-4F5159C6039E}"/>
    <cellStyle name="ФИНАНСОВЫЙ_BOPENGC" xfId="135" xr:uid="{155457BD-811D-489D-9EED-EBC61094986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FD04B-E994-4FFE-A273-7CD0ED64B1F7}">
  <sheetPr>
    <pageSetUpPr fitToPage="1"/>
  </sheetPr>
  <dimension ref="A1:J29"/>
  <sheetViews>
    <sheetView tabSelected="1" topLeftCell="A4" zoomScale="130" zoomScaleNormal="130" workbookViewId="0">
      <selection activeCell="B5" sqref="B5"/>
    </sheetView>
  </sheetViews>
  <sheetFormatPr defaultRowHeight="12.75"/>
  <cols>
    <col min="1" max="1" width="12" customWidth="1"/>
    <col min="2" max="2" width="29.140625" customWidth="1"/>
    <col min="3" max="3" width="14" customWidth="1"/>
    <col min="4" max="4" width="10.28515625" style="18" customWidth="1"/>
    <col min="5" max="6" width="12.28515625" style="18" customWidth="1"/>
    <col min="7" max="7" width="18.140625" style="18" customWidth="1"/>
    <col min="8" max="8" width="18.28515625" style="18" customWidth="1"/>
    <col min="9" max="9" width="15" style="18" customWidth="1"/>
  </cols>
  <sheetData>
    <row r="1" spans="1:10">
      <c r="A1" s="91" t="s">
        <v>0</v>
      </c>
    </row>
    <row r="2" spans="1:10">
      <c r="A2" s="91"/>
    </row>
    <row r="3" spans="1:10" s="17" customFormat="1" ht="15.75">
      <c r="A3" s="16" t="s">
        <v>1</v>
      </c>
      <c r="D3" s="21"/>
      <c r="E3" s="21"/>
      <c r="F3" s="21"/>
      <c r="G3" s="21"/>
      <c r="H3" s="21"/>
      <c r="I3" s="21"/>
    </row>
    <row r="4" spans="1:10" s="17" customFormat="1" ht="15.75">
      <c r="A4" s="16"/>
      <c r="D4" s="21"/>
      <c r="E4" s="21"/>
      <c r="F4" s="21"/>
      <c r="G4" s="21"/>
      <c r="H4" s="21"/>
      <c r="I4" s="21"/>
    </row>
    <row r="5" spans="1:10" ht="15.75">
      <c r="A5" s="1"/>
      <c r="B5" s="92" t="s">
        <v>2</v>
      </c>
      <c r="C5" s="294"/>
      <c r="D5" s="295"/>
      <c r="E5" s="295"/>
      <c r="F5" s="296"/>
      <c r="G5" s="295"/>
      <c r="H5" s="295"/>
      <c r="I5" s="295"/>
      <c r="J5" s="294"/>
    </row>
    <row r="6" spans="1:10" ht="13.5" thickBot="1">
      <c r="A6" s="294"/>
      <c r="B6" s="294"/>
      <c r="C6" s="294"/>
      <c r="D6" s="295"/>
      <c r="E6" s="295"/>
      <c r="F6" s="295"/>
      <c r="H6" s="295"/>
      <c r="I6" s="7" t="s">
        <v>3</v>
      </c>
      <c r="J6" s="294"/>
    </row>
    <row r="7" spans="1:10">
      <c r="A7" s="297"/>
      <c r="B7" s="298"/>
      <c r="C7" s="298"/>
      <c r="D7" s="299"/>
      <c r="E7" s="299"/>
      <c r="F7" s="299"/>
      <c r="G7" s="299"/>
      <c r="H7" s="299"/>
      <c r="I7" s="300"/>
      <c r="J7" s="294"/>
    </row>
    <row r="8" spans="1:10">
      <c r="A8" s="3" t="s">
        <v>4</v>
      </c>
      <c r="B8" s="316" t="s">
        <v>5</v>
      </c>
      <c r="C8" s="317"/>
      <c r="D8" s="317"/>
      <c r="E8" s="317"/>
      <c r="F8" s="318"/>
      <c r="G8" s="6" t="s">
        <v>6</v>
      </c>
      <c r="H8" s="323">
        <v>1030001</v>
      </c>
      <c r="I8" s="324"/>
      <c r="J8" s="294"/>
    </row>
    <row r="9" spans="1:10">
      <c r="A9" s="8"/>
      <c r="B9" s="9"/>
      <c r="C9" s="9"/>
      <c r="D9" s="287"/>
      <c r="E9" s="287"/>
      <c r="F9" s="287"/>
      <c r="G9" s="287"/>
      <c r="H9" s="12"/>
      <c r="I9" s="27"/>
      <c r="J9" s="294"/>
    </row>
    <row r="10" spans="1:10">
      <c r="A10" s="325" t="s">
        <v>7</v>
      </c>
      <c r="B10" s="326"/>
      <c r="C10" s="331" t="s">
        <v>8</v>
      </c>
      <c r="D10" s="332"/>
      <c r="E10" s="332"/>
      <c r="F10" s="332"/>
      <c r="G10" s="332"/>
      <c r="H10" s="332"/>
      <c r="I10" s="333"/>
      <c r="J10" s="294"/>
    </row>
    <row r="11" spans="1:10">
      <c r="A11" s="327"/>
      <c r="B11" s="328"/>
      <c r="C11" s="14" t="s">
        <v>9</v>
      </c>
      <c r="D11" s="14" t="s">
        <v>10</v>
      </c>
      <c r="E11" s="14" t="s">
        <v>11</v>
      </c>
      <c r="F11" s="14" t="s">
        <v>12</v>
      </c>
      <c r="G11" s="14" t="s">
        <v>13</v>
      </c>
      <c r="H11" s="14" t="s">
        <v>14</v>
      </c>
      <c r="I11" s="15" t="s">
        <v>15</v>
      </c>
      <c r="J11" s="294"/>
    </row>
    <row r="12" spans="1:10" ht="18.75" customHeight="1">
      <c r="A12" s="329"/>
      <c r="B12" s="330"/>
      <c r="C12" s="10" t="s">
        <v>16</v>
      </c>
      <c r="D12" s="10" t="s">
        <v>17</v>
      </c>
      <c r="E12" s="10" t="s">
        <v>18</v>
      </c>
      <c r="F12" s="10" t="s">
        <v>18</v>
      </c>
      <c r="G12" s="10" t="s">
        <v>18</v>
      </c>
      <c r="H12" s="10" t="s">
        <v>16</v>
      </c>
      <c r="I12" s="321" t="s">
        <v>19</v>
      </c>
      <c r="J12" s="294"/>
    </row>
    <row r="13" spans="1:10" ht="42" customHeight="1">
      <c r="A13" s="285" t="s">
        <v>20</v>
      </c>
      <c r="B13" s="13" t="s">
        <v>21</v>
      </c>
      <c r="C13" s="11" t="s">
        <v>22</v>
      </c>
      <c r="D13" s="11" t="s">
        <v>23</v>
      </c>
      <c r="E13" s="11" t="s">
        <v>24</v>
      </c>
      <c r="F13" s="11" t="s">
        <v>25</v>
      </c>
      <c r="G13" s="11" t="s">
        <v>26</v>
      </c>
      <c r="H13" s="11" t="s">
        <v>27</v>
      </c>
      <c r="I13" s="322"/>
      <c r="J13" s="294"/>
    </row>
    <row r="14" spans="1:10" ht="18" customHeight="1" thickBot="1">
      <c r="A14" s="90" t="s">
        <v>28</v>
      </c>
      <c r="B14" s="42" t="s">
        <v>29</v>
      </c>
      <c r="C14" s="301">
        <v>102928</v>
      </c>
      <c r="D14" s="301">
        <v>162700</v>
      </c>
      <c r="E14" s="301">
        <v>162700</v>
      </c>
      <c r="F14" s="301">
        <v>162850</v>
      </c>
      <c r="G14" s="301">
        <v>108567</v>
      </c>
      <c r="H14" s="301">
        <v>61386</v>
      </c>
      <c r="I14" s="302">
        <f>H14-G14</f>
        <v>-47181</v>
      </c>
      <c r="J14" s="294"/>
    </row>
    <row r="15" spans="1:10">
      <c r="A15" s="90"/>
      <c r="B15" s="42"/>
      <c r="C15" s="301"/>
      <c r="D15" s="301"/>
      <c r="E15" s="301"/>
      <c r="F15" s="301"/>
      <c r="G15" s="301"/>
      <c r="H15" s="301"/>
      <c r="I15" s="302">
        <f>H15-G15</f>
        <v>0</v>
      </c>
      <c r="J15" s="294"/>
    </row>
    <row r="16" spans="1:10">
      <c r="A16" s="90"/>
      <c r="B16" s="42"/>
      <c r="C16" s="301"/>
      <c r="D16" s="301"/>
      <c r="E16" s="301"/>
      <c r="F16" s="301"/>
      <c r="G16" s="301"/>
      <c r="H16" s="301"/>
      <c r="I16" s="302">
        <f>H16-G16</f>
        <v>0</v>
      </c>
      <c r="J16" s="294"/>
    </row>
    <row r="17" spans="1:10">
      <c r="A17" s="90"/>
      <c r="B17" s="42"/>
      <c r="C17" s="301"/>
      <c r="D17" s="301"/>
      <c r="E17" s="301"/>
      <c r="F17" s="301"/>
      <c r="G17" s="301"/>
      <c r="H17" s="301"/>
      <c r="I17" s="302">
        <f>H17-G17</f>
        <v>0</v>
      </c>
      <c r="J17" s="294"/>
    </row>
    <row r="18" spans="1:10">
      <c r="A18" s="90"/>
      <c r="B18" s="42"/>
      <c r="C18" s="301"/>
      <c r="D18" s="301"/>
      <c r="E18" s="301"/>
      <c r="F18" s="301"/>
      <c r="G18" s="301"/>
      <c r="H18" s="301"/>
      <c r="I18" s="302">
        <f>H18-G18</f>
        <v>0</v>
      </c>
      <c r="J18" s="294"/>
    </row>
    <row r="19" spans="1:10" ht="13.5" thickBot="1">
      <c r="A19" s="90"/>
      <c r="B19" s="42"/>
      <c r="C19" s="301"/>
      <c r="D19" s="301"/>
      <c r="E19" s="301"/>
      <c r="F19" s="301"/>
      <c r="G19" s="301"/>
      <c r="H19" s="301"/>
      <c r="I19" s="302"/>
      <c r="J19" s="294"/>
    </row>
    <row r="20" spans="1:10" ht="14.25" customHeight="1" thickBot="1">
      <c r="A20" s="319" t="s">
        <v>30</v>
      </c>
      <c r="B20" s="320"/>
      <c r="C20" s="230">
        <f t="shared" ref="C20:I20" si="0">SUM(C14:C19)</f>
        <v>102928</v>
      </c>
      <c r="D20" s="230">
        <f t="shared" si="0"/>
        <v>162700</v>
      </c>
      <c r="E20" s="230">
        <f t="shared" si="0"/>
        <v>162700</v>
      </c>
      <c r="F20" s="230">
        <f t="shared" si="0"/>
        <v>162850</v>
      </c>
      <c r="G20" s="230">
        <f t="shared" si="0"/>
        <v>108567</v>
      </c>
      <c r="H20" s="230">
        <f t="shared" si="0"/>
        <v>61386</v>
      </c>
      <c r="I20" s="231">
        <f t="shared" si="0"/>
        <v>-47181</v>
      </c>
      <c r="J20" s="294"/>
    </row>
    <row r="21" spans="1:10" ht="15" customHeight="1" thickBot="1">
      <c r="A21" s="334" t="s">
        <v>31</v>
      </c>
      <c r="B21" s="335"/>
      <c r="C21" s="303"/>
      <c r="D21" s="303"/>
      <c r="E21" s="303"/>
      <c r="F21" s="303"/>
      <c r="G21" s="303"/>
      <c r="H21" s="232"/>
      <c r="I21" s="304"/>
      <c r="J21" s="294"/>
    </row>
    <row r="22" spans="1:10" s="39" customFormat="1" ht="13.5" thickBot="1">
      <c r="A22" s="346" t="s">
        <v>32</v>
      </c>
      <c r="B22" s="347"/>
      <c r="C22" s="233">
        <f t="shared" ref="C22:H22" si="1">C20+C21</f>
        <v>102928</v>
      </c>
      <c r="D22" s="233">
        <f t="shared" si="1"/>
        <v>162700</v>
      </c>
      <c r="E22" s="233">
        <f t="shared" si="1"/>
        <v>162700</v>
      </c>
      <c r="F22" s="233">
        <f t="shared" si="1"/>
        <v>162850</v>
      </c>
      <c r="G22" s="233">
        <f t="shared" si="1"/>
        <v>108567</v>
      </c>
      <c r="H22" s="234">
        <f t="shared" si="1"/>
        <v>61386</v>
      </c>
      <c r="I22" s="235">
        <f>H22-G22</f>
        <v>-47181</v>
      </c>
      <c r="J22" s="38"/>
    </row>
    <row r="23" spans="1:10">
      <c r="A23" s="294"/>
      <c r="B23" s="294"/>
      <c r="C23" s="294"/>
      <c r="D23" s="295"/>
      <c r="E23" s="295"/>
      <c r="F23" s="295"/>
      <c r="G23" s="295"/>
      <c r="H23" s="295"/>
      <c r="I23" s="295"/>
      <c r="J23" s="294"/>
    </row>
    <row r="24" spans="1:10">
      <c r="A24" s="294"/>
      <c r="B24" s="294"/>
      <c r="C24" s="294"/>
      <c r="D24" s="295"/>
      <c r="E24" s="295"/>
      <c r="F24" s="295"/>
      <c r="G24" s="295"/>
      <c r="H24" s="295"/>
      <c r="I24" s="295"/>
      <c r="J24" s="294"/>
    </row>
    <row r="25" spans="1:10">
      <c r="A25" s="294"/>
      <c r="B25" s="294"/>
      <c r="C25" s="294"/>
      <c r="D25" s="295"/>
      <c r="E25" s="295"/>
      <c r="F25" s="295"/>
      <c r="G25" s="295"/>
      <c r="H25" s="295"/>
      <c r="I25" s="295"/>
      <c r="J25" s="294"/>
    </row>
    <row r="26" spans="1:10" ht="17.45" customHeight="1">
      <c r="A26" s="83"/>
      <c r="B26" s="340" t="s">
        <v>33</v>
      </c>
      <c r="C26" s="341"/>
      <c r="D26" s="94" t="s">
        <v>34</v>
      </c>
      <c r="E26" s="336" t="s">
        <v>35</v>
      </c>
      <c r="F26" s="337"/>
      <c r="G26" s="295"/>
      <c r="H26" s="295"/>
      <c r="I26" s="295"/>
      <c r="J26" s="294"/>
    </row>
    <row r="27" spans="1:10" ht="48.75" customHeight="1">
      <c r="A27" s="83"/>
      <c r="B27" s="342"/>
      <c r="C27" s="343"/>
      <c r="D27" s="94" t="s">
        <v>36</v>
      </c>
      <c r="E27" s="338"/>
      <c r="F27" s="339"/>
      <c r="G27" s="295"/>
      <c r="H27" s="295"/>
      <c r="I27" s="295"/>
      <c r="J27" s="294"/>
    </row>
    <row r="28" spans="1:10" ht="17.25" customHeight="1">
      <c r="A28" s="83"/>
      <c r="B28" s="344"/>
      <c r="C28" s="345"/>
      <c r="D28" s="94" t="s">
        <v>37</v>
      </c>
      <c r="E28" s="338" t="s">
        <v>38</v>
      </c>
      <c r="F28" s="339"/>
      <c r="G28" s="295"/>
      <c r="H28" s="295"/>
      <c r="I28" s="295"/>
      <c r="J28" s="294"/>
    </row>
    <row r="29" spans="1:10">
      <c r="A29" s="294"/>
      <c r="B29" s="294"/>
      <c r="C29" s="294"/>
      <c r="D29" s="295"/>
      <c r="E29" s="295"/>
      <c r="F29" s="295"/>
      <c r="G29" s="295"/>
      <c r="H29" s="295"/>
      <c r="I29" s="295"/>
      <c r="J29" s="294"/>
    </row>
  </sheetData>
  <mergeCells count="12">
    <mergeCell ref="A21:B21"/>
    <mergeCell ref="E26:F26"/>
    <mergeCell ref="E27:F27"/>
    <mergeCell ref="E28:F28"/>
    <mergeCell ref="B26:C28"/>
    <mergeCell ref="A22:B22"/>
    <mergeCell ref="B8:F8"/>
    <mergeCell ref="A20:B20"/>
    <mergeCell ref="I12:I13"/>
    <mergeCell ref="H8:I8"/>
    <mergeCell ref="A10:B12"/>
    <mergeCell ref="C10:I10"/>
  </mergeCells>
  <phoneticPr fontId="7" type="noConversion"/>
  <printOptions horizontalCentered="1" verticalCentered="1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4254F-1031-4410-9F28-FCE60F973D22}">
  <dimension ref="A1:J35"/>
  <sheetViews>
    <sheetView view="pageBreakPreview" topLeftCell="A22" zoomScaleNormal="100" zoomScaleSheetLayoutView="100" workbookViewId="0">
      <selection activeCell="C12" sqref="C12"/>
    </sheetView>
  </sheetViews>
  <sheetFormatPr defaultRowHeight="12.75"/>
  <cols>
    <col min="1" max="1" width="11.7109375" style="18" customWidth="1"/>
    <col min="2" max="2" width="41.7109375" customWidth="1"/>
    <col min="3" max="3" width="11.28515625" customWidth="1"/>
    <col min="4" max="4" width="11.5703125" style="18" customWidth="1"/>
    <col min="5" max="5" width="11.7109375" style="18" customWidth="1"/>
    <col min="6" max="6" width="13.5703125" style="18" customWidth="1"/>
    <col min="7" max="7" width="12.28515625" style="18" customWidth="1"/>
    <col min="8" max="8" width="16.28515625" style="18" customWidth="1"/>
    <col min="9" max="9" width="13.140625" style="34" customWidth="1"/>
  </cols>
  <sheetData>
    <row r="1" spans="1:10">
      <c r="A1" s="93" t="s">
        <v>0</v>
      </c>
    </row>
    <row r="2" spans="1:10" ht="9" customHeight="1">
      <c r="A2" s="93"/>
    </row>
    <row r="3" spans="1:10" s="17" customFormat="1" ht="15.75">
      <c r="A3" s="40" t="s">
        <v>39</v>
      </c>
      <c r="D3" s="21"/>
      <c r="E3" s="21"/>
      <c r="F3" s="21"/>
      <c r="G3" s="21"/>
      <c r="H3" s="21"/>
      <c r="I3" s="28"/>
    </row>
    <row r="4" spans="1:10" s="17" customFormat="1" ht="12.75" customHeight="1">
      <c r="A4" s="40"/>
      <c r="D4" s="21"/>
      <c r="E4" s="21"/>
      <c r="F4" s="21"/>
      <c r="G4" s="21"/>
      <c r="H4" s="21"/>
      <c r="I4" s="28"/>
    </row>
    <row r="5" spans="1:10" s="17" customFormat="1" ht="15.75">
      <c r="A5" s="40"/>
      <c r="B5" s="92" t="s">
        <v>40</v>
      </c>
      <c r="D5" s="21"/>
      <c r="E5" s="21"/>
      <c r="F5" s="21"/>
      <c r="G5" s="21"/>
      <c r="H5" s="21"/>
      <c r="I5" s="28"/>
    </row>
    <row r="6" spans="1:10" ht="13.5" thickBot="1">
      <c r="A6" s="19"/>
      <c r="B6" s="85"/>
      <c r="C6" s="85"/>
      <c r="D6" s="19"/>
      <c r="E6" s="19"/>
      <c r="F6" s="287"/>
      <c r="G6" s="24"/>
      <c r="H6" s="23"/>
      <c r="I6" s="29" t="s">
        <v>3</v>
      </c>
      <c r="J6" s="294"/>
    </row>
    <row r="7" spans="1:10" s="26" customFormat="1">
      <c r="A7" s="25"/>
      <c r="B7" s="298"/>
      <c r="C7" s="305"/>
      <c r="D7" s="95"/>
      <c r="E7" s="95"/>
      <c r="F7" s="306"/>
      <c r="G7" s="306"/>
      <c r="H7" s="306"/>
      <c r="I7" s="30"/>
      <c r="J7" s="307"/>
    </row>
    <row r="8" spans="1:10">
      <c r="A8" s="20" t="s">
        <v>4</v>
      </c>
      <c r="B8" s="41" t="s">
        <v>41</v>
      </c>
      <c r="C8" s="85"/>
      <c r="D8" s="85"/>
      <c r="E8" s="85"/>
      <c r="F8" s="85"/>
      <c r="G8" s="86"/>
      <c r="H8" s="6" t="s">
        <v>6</v>
      </c>
      <c r="I8" s="37" t="s">
        <v>42</v>
      </c>
      <c r="J8" s="294"/>
    </row>
    <row r="9" spans="1:10">
      <c r="A9" s="20" t="s">
        <v>43</v>
      </c>
      <c r="B9" s="41" t="s">
        <v>44</v>
      </c>
      <c r="C9" s="87"/>
      <c r="D9" s="87"/>
      <c r="E9" s="87"/>
      <c r="F9" s="87"/>
      <c r="G9" s="88"/>
      <c r="H9" s="6" t="s">
        <v>45</v>
      </c>
      <c r="I9" s="96" t="s">
        <v>46</v>
      </c>
      <c r="J9" s="294"/>
    </row>
    <row r="10" spans="1:10" s="35" customFormat="1">
      <c r="A10" s="348" t="s">
        <v>47</v>
      </c>
      <c r="B10" s="360" t="s">
        <v>21</v>
      </c>
      <c r="C10" s="14" t="s">
        <v>9</v>
      </c>
      <c r="D10" s="14" t="s">
        <v>10</v>
      </c>
      <c r="E10" s="14" t="s">
        <v>11</v>
      </c>
      <c r="F10" s="14" t="s">
        <v>12</v>
      </c>
      <c r="G10" s="14" t="s">
        <v>13</v>
      </c>
      <c r="H10" s="14" t="s">
        <v>14</v>
      </c>
      <c r="I10" s="31" t="s">
        <v>15</v>
      </c>
      <c r="J10" s="308"/>
    </row>
    <row r="11" spans="1:10" s="36" customFormat="1">
      <c r="A11" s="349"/>
      <c r="B11" s="361"/>
      <c r="C11" s="10" t="s">
        <v>16</v>
      </c>
      <c r="D11" s="10" t="s">
        <v>17</v>
      </c>
      <c r="E11" s="10" t="s">
        <v>18</v>
      </c>
      <c r="F11" s="10" t="s">
        <v>18</v>
      </c>
      <c r="G11" s="10" t="s">
        <v>18</v>
      </c>
      <c r="H11" s="10" t="s">
        <v>16</v>
      </c>
      <c r="I11" s="354" t="s">
        <v>19</v>
      </c>
      <c r="J11" s="309"/>
    </row>
    <row r="12" spans="1:10" s="36" customFormat="1" ht="66" customHeight="1">
      <c r="A12" s="350"/>
      <c r="B12" s="362"/>
      <c r="C12" s="11" t="s">
        <v>48</v>
      </c>
      <c r="D12" s="11" t="s">
        <v>49</v>
      </c>
      <c r="E12" s="11" t="s">
        <v>50</v>
      </c>
      <c r="F12" s="11" t="s">
        <v>51</v>
      </c>
      <c r="G12" s="11" t="s">
        <v>52</v>
      </c>
      <c r="H12" s="11" t="s">
        <v>53</v>
      </c>
      <c r="I12" s="355"/>
      <c r="J12" s="309"/>
    </row>
    <row r="13" spans="1:10" ht="18" customHeight="1">
      <c r="A13" s="236">
        <v>600</v>
      </c>
      <c r="B13" s="237" t="s">
        <v>54</v>
      </c>
      <c r="C13" s="238">
        <v>62721</v>
      </c>
      <c r="D13" s="238">
        <v>112200</v>
      </c>
      <c r="E13" s="238">
        <v>112200</v>
      </c>
      <c r="F13" s="238">
        <v>112200</v>
      </c>
      <c r="G13" s="238">
        <v>74800</v>
      </c>
      <c r="H13" s="238">
        <v>41583</v>
      </c>
      <c r="I13" s="239">
        <f>H13-G13</f>
        <v>-33217</v>
      </c>
      <c r="J13" s="294"/>
    </row>
    <row r="14" spans="1:10" ht="18" customHeight="1">
      <c r="A14" s="236">
        <v>601</v>
      </c>
      <c r="B14" s="237" t="s">
        <v>55</v>
      </c>
      <c r="C14" s="238">
        <v>8499</v>
      </c>
      <c r="D14" s="238">
        <v>11500</v>
      </c>
      <c r="E14" s="238">
        <v>11500</v>
      </c>
      <c r="F14" s="238">
        <v>11500</v>
      </c>
      <c r="G14" s="238">
        <v>7667</v>
      </c>
      <c r="H14" s="238">
        <v>5315</v>
      </c>
      <c r="I14" s="239">
        <f t="shared" ref="I14:I19" si="0">H14-G14</f>
        <v>-2352</v>
      </c>
      <c r="J14" s="294"/>
    </row>
    <row r="15" spans="1:10" ht="18" customHeight="1">
      <c r="A15" s="236">
        <v>602</v>
      </c>
      <c r="B15" s="237" t="s">
        <v>56</v>
      </c>
      <c r="C15" s="238">
        <v>26779</v>
      </c>
      <c r="D15" s="238">
        <v>34500</v>
      </c>
      <c r="E15" s="238">
        <v>34500</v>
      </c>
      <c r="F15" s="238">
        <v>34500</v>
      </c>
      <c r="G15" s="238">
        <v>23000</v>
      </c>
      <c r="H15" s="238">
        <v>14064</v>
      </c>
      <c r="I15" s="239">
        <f t="shared" si="0"/>
        <v>-8936</v>
      </c>
      <c r="J15" s="294"/>
    </row>
    <row r="16" spans="1:10" ht="18" customHeight="1">
      <c r="A16" s="236">
        <v>603</v>
      </c>
      <c r="B16" s="237" t="s">
        <v>57</v>
      </c>
      <c r="C16" s="238"/>
      <c r="D16" s="238"/>
      <c r="E16" s="238"/>
      <c r="F16" s="238"/>
      <c r="G16" s="238"/>
      <c r="H16" s="238"/>
      <c r="I16" s="239">
        <f t="shared" si="0"/>
        <v>0</v>
      </c>
      <c r="J16" s="294"/>
    </row>
    <row r="17" spans="1:10" ht="18" customHeight="1">
      <c r="A17" s="236">
        <v>604</v>
      </c>
      <c r="B17" s="237" t="s">
        <v>58</v>
      </c>
      <c r="C17" s="238"/>
      <c r="D17" s="238"/>
      <c r="E17" s="238"/>
      <c r="F17" s="238"/>
      <c r="G17" s="238"/>
      <c r="H17" s="238"/>
      <c r="I17" s="239">
        <f t="shared" si="0"/>
        <v>0</v>
      </c>
      <c r="J17" s="294"/>
    </row>
    <row r="18" spans="1:10" ht="18" customHeight="1">
      <c r="A18" s="236">
        <v>605</v>
      </c>
      <c r="B18" s="237" t="s">
        <v>59</v>
      </c>
      <c r="C18" s="238">
        <v>433</v>
      </c>
      <c r="D18" s="238">
        <v>500</v>
      </c>
      <c r="E18" s="238">
        <v>500</v>
      </c>
      <c r="F18" s="238">
        <v>500</v>
      </c>
      <c r="G18" s="238">
        <v>333</v>
      </c>
      <c r="H18" s="238">
        <v>128</v>
      </c>
      <c r="I18" s="239">
        <f t="shared" si="0"/>
        <v>-205</v>
      </c>
      <c r="J18" s="294"/>
    </row>
    <row r="19" spans="1:10" ht="18" customHeight="1">
      <c r="A19" s="236">
        <v>606</v>
      </c>
      <c r="B19" s="237" t="s">
        <v>60</v>
      </c>
      <c r="C19" s="238">
        <v>555</v>
      </c>
      <c r="D19" s="238"/>
      <c r="E19" s="238"/>
      <c r="F19" s="238">
        <v>150</v>
      </c>
      <c r="G19" s="238">
        <v>100</v>
      </c>
      <c r="H19" s="238">
        <v>80</v>
      </c>
      <c r="I19" s="239">
        <f t="shared" si="0"/>
        <v>-20</v>
      </c>
      <c r="J19" s="294"/>
    </row>
    <row r="20" spans="1:10" s="39" customFormat="1" ht="18" customHeight="1">
      <c r="A20" s="240" t="s">
        <v>61</v>
      </c>
      <c r="B20" s="241" t="s">
        <v>62</v>
      </c>
      <c r="C20" s="242">
        <f>SUM(C13:C19)</f>
        <v>98987</v>
      </c>
      <c r="D20" s="242">
        <f t="shared" ref="D20:I20" si="1">SUM(D13:D19)</f>
        <v>158700</v>
      </c>
      <c r="E20" s="242">
        <f t="shared" si="1"/>
        <v>158700</v>
      </c>
      <c r="F20" s="242">
        <f t="shared" si="1"/>
        <v>158850</v>
      </c>
      <c r="G20" s="242">
        <f t="shared" si="1"/>
        <v>105900</v>
      </c>
      <c r="H20" s="242">
        <f t="shared" si="1"/>
        <v>61170</v>
      </c>
      <c r="I20" s="243">
        <f t="shared" si="1"/>
        <v>-44730</v>
      </c>
      <c r="J20" s="38"/>
    </row>
    <row r="21" spans="1:10" ht="18" customHeight="1">
      <c r="A21" s="236">
        <v>230</v>
      </c>
      <c r="B21" s="237" t="s">
        <v>63</v>
      </c>
      <c r="C21" s="238"/>
      <c r="D21" s="238"/>
      <c r="E21" s="238"/>
      <c r="F21" s="238"/>
      <c r="G21" s="238"/>
      <c r="H21" s="238"/>
      <c r="I21" s="239">
        <f>H21-G21</f>
        <v>0</v>
      </c>
      <c r="J21" s="294"/>
    </row>
    <row r="22" spans="1:10" ht="18" customHeight="1">
      <c r="A22" s="236">
        <v>231</v>
      </c>
      <c r="B22" s="237" t="s">
        <v>64</v>
      </c>
      <c r="C22" s="238">
        <v>3941</v>
      </c>
      <c r="D22" s="238">
        <v>4000</v>
      </c>
      <c r="E22" s="238">
        <v>4000</v>
      </c>
      <c r="F22" s="238">
        <v>4000</v>
      </c>
      <c r="G22" s="238">
        <v>2667</v>
      </c>
      <c r="H22" s="238">
        <v>216</v>
      </c>
      <c r="I22" s="239">
        <f>H22-G22</f>
        <v>-2451</v>
      </c>
      <c r="J22" s="294"/>
    </row>
    <row r="23" spans="1:10" ht="18" customHeight="1">
      <c r="A23" s="236">
        <v>232</v>
      </c>
      <c r="B23" s="237" t="s">
        <v>65</v>
      </c>
      <c r="C23" s="238"/>
      <c r="D23" s="238"/>
      <c r="E23" s="238"/>
      <c r="F23" s="238"/>
      <c r="G23" s="238"/>
      <c r="H23" s="238"/>
      <c r="I23" s="239">
        <f>H23-G23</f>
        <v>0</v>
      </c>
      <c r="J23" s="294"/>
    </row>
    <row r="24" spans="1:10" ht="25.5" customHeight="1">
      <c r="A24" s="244" t="s">
        <v>66</v>
      </c>
      <c r="B24" s="245" t="s">
        <v>67</v>
      </c>
      <c r="C24" s="246">
        <f>SUM(C21:C23)</f>
        <v>3941</v>
      </c>
      <c r="D24" s="246">
        <f t="shared" ref="D24:I24" si="2">SUM(D21:D23)</f>
        <v>4000</v>
      </c>
      <c r="E24" s="246">
        <f t="shared" si="2"/>
        <v>4000</v>
      </c>
      <c r="F24" s="246">
        <f t="shared" si="2"/>
        <v>4000</v>
      </c>
      <c r="G24" s="246">
        <f t="shared" si="2"/>
        <v>2667</v>
      </c>
      <c r="H24" s="246">
        <f t="shared" si="2"/>
        <v>216</v>
      </c>
      <c r="I24" s="247">
        <f t="shared" si="2"/>
        <v>-2451</v>
      </c>
      <c r="J24" s="294"/>
    </row>
    <row r="25" spans="1:10" ht="18" customHeight="1">
      <c r="A25" s="236">
        <v>230</v>
      </c>
      <c r="B25" s="237" t="s">
        <v>63</v>
      </c>
      <c r="C25" s="248"/>
      <c r="D25" s="248"/>
      <c r="E25" s="248"/>
      <c r="F25" s="248"/>
      <c r="G25" s="248"/>
      <c r="H25" s="248"/>
      <c r="I25" s="239">
        <f>H25-G25</f>
        <v>0</v>
      </c>
      <c r="J25" s="294"/>
    </row>
    <row r="26" spans="1:10" ht="18" customHeight="1">
      <c r="A26" s="236">
        <v>231</v>
      </c>
      <c r="B26" s="237" t="s">
        <v>64</v>
      </c>
      <c r="C26" s="248"/>
      <c r="D26" s="248"/>
      <c r="E26" s="248"/>
      <c r="F26" s="248"/>
      <c r="G26" s="248"/>
      <c r="H26" s="248"/>
      <c r="I26" s="239">
        <f>H26-G26</f>
        <v>0</v>
      </c>
      <c r="J26" s="294"/>
    </row>
    <row r="27" spans="1:10" ht="18" customHeight="1">
      <c r="A27" s="236">
        <v>232</v>
      </c>
      <c r="B27" s="237" t="s">
        <v>65</v>
      </c>
      <c r="C27" s="248"/>
      <c r="D27" s="248"/>
      <c r="E27" s="248"/>
      <c r="F27" s="248"/>
      <c r="G27" s="248"/>
      <c r="H27" s="248"/>
      <c r="I27" s="239">
        <f>H27-G27</f>
        <v>0</v>
      </c>
      <c r="J27" s="294"/>
    </row>
    <row r="28" spans="1:10" ht="18" customHeight="1">
      <c r="A28" s="244" t="s">
        <v>66</v>
      </c>
      <c r="B28" s="245" t="s">
        <v>68</v>
      </c>
      <c r="C28" s="246">
        <f>SUM(C25:C27)</f>
        <v>0</v>
      </c>
      <c r="D28" s="246">
        <f t="shared" ref="D28:I28" si="3">SUM(D25:D27)</f>
        <v>0</v>
      </c>
      <c r="E28" s="246">
        <f t="shared" si="3"/>
        <v>0</v>
      </c>
      <c r="F28" s="246">
        <f t="shared" si="3"/>
        <v>0</v>
      </c>
      <c r="G28" s="246">
        <f t="shared" si="3"/>
        <v>0</v>
      </c>
      <c r="H28" s="246">
        <f t="shared" si="3"/>
        <v>0</v>
      </c>
      <c r="I28" s="247">
        <f t="shared" si="3"/>
        <v>0</v>
      </c>
      <c r="J28" s="294"/>
    </row>
    <row r="29" spans="1:10" s="39" customFormat="1" ht="18" customHeight="1">
      <c r="A29" s="240" t="s">
        <v>69</v>
      </c>
      <c r="B29" s="249" t="s">
        <v>70</v>
      </c>
      <c r="C29" s="250">
        <f t="shared" ref="C29:I29" si="4">C24+C28</f>
        <v>3941</v>
      </c>
      <c r="D29" s="250">
        <f t="shared" si="4"/>
        <v>4000</v>
      </c>
      <c r="E29" s="250">
        <f t="shared" si="4"/>
        <v>4000</v>
      </c>
      <c r="F29" s="250">
        <f t="shared" si="4"/>
        <v>4000</v>
      </c>
      <c r="G29" s="250">
        <f t="shared" si="4"/>
        <v>2667</v>
      </c>
      <c r="H29" s="250">
        <f t="shared" si="4"/>
        <v>216</v>
      </c>
      <c r="I29" s="251">
        <f t="shared" si="4"/>
        <v>-2451</v>
      </c>
      <c r="J29" s="38"/>
    </row>
    <row r="30" spans="1:10" ht="18" customHeight="1">
      <c r="A30" s="356" t="s">
        <v>71</v>
      </c>
      <c r="B30" s="357"/>
      <c r="C30" s="252"/>
      <c r="D30" s="252"/>
      <c r="E30" s="252"/>
      <c r="F30" s="252"/>
      <c r="G30" s="252"/>
      <c r="H30" s="253">
        <v>0</v>
      </c>
      <c r="I30" s="254"/>
    </row>
    <row r="31" spans="1:10" s="39" customFormat="1" ht="18" customHeight="1" thickBot="1">
      <c r="A31" s="358" t="s">
        <v>72</v>
      </c>
      <c r="B31" s="359"/>
      <c r="C31" s="255">
        <f t="shared" ref="C31:I31" si="5">C20+C29+C30</f>
        <v>102928</v>
      </c>
      <c r="D31" s="255">
        <f t="shared" si="5"/>
        <v>162700</v>
      </c>
      <c r="E31" s="255">
        <f t="shared" si="5"/>
        <v>162700</v>
      </c>
      <c r="F31" s="255">
        <f t="shared" si="5"/>
        <v>162850</v>
      </c>
      <c r="G31" s="255">
        <f t="shared" si="5"/>
        <v>108567</v>
      </c>
      <c r="H31" s="255">
        <f t="shared" si="5"/>
        <v>61386</v>
      </c>
      <c r="I31" s="256">
        <f t="shared" si="5"/>
        <v>-47181</v>
      </c>
    </row>
    <row r="32" spans="1:10" ht="15" customHeight="1">
      <c r="A32" s="4"/>
      <c r="B32" s="2"/>
      <c r="C32" s="2"/>
      <c r="D32" s="22"/>
      <c r="E32" s="22"/>
      <c r="F32" s="22"/>
      <c r="G32" s="22"/>
      <c r="H32" s="22"/>
      <c r="I32" s="32"/>
    </row>
    <row r="33" spans="1:9" ht="17.25" customHeight="1">
      <c r="A33" s="351" t="s">
        <v>73</v>
      </c>
      <c r="B33" s="164" t="s">
        <v>35</v>
      </c>
      <c r="C33" s="340" t="s">
        <v>33</v>
      </c>
      <c r="D33" s="341"/>
      <c r="E33" s="94" t="s">
        <v>34</v>
      </c>
      <c r="F33" s="165" t="s">
        <v>74</v>
      </c>
      <c r="G33" s="166"/>
      <c r="H33" s="23"/>
      <c r="I33" s="33"/>
    </row>
    <row r="34" spans="1:9" ht="48.75" customHeight="1">
      <c r="A34" s="352"/>
      <c r="B34" s="167" t="s">
        <v>36</v>
      </c>
      <c r="C34" s="342"/>
      <c r="D34" s="343"/>
      <c r="E34" s="94" t="s">
        <v>36</v>
      </c>
      <c r="F34" s="336"/>
      <c r="G34" s="337"/>
      <c r="H34" s="23"/>
      <c r="I34" s="33"/>
    </row>
    <row r="35" spans="1:9" ht="21.75" customHeight="1">
      <c r="A35" s="353"/>
      <c r="B35" s="168" t="s">
        <v>38</v>
      </c>
      <c r="C35" s="344"/>
      <c r="D35" s="345"/>
      <c r="E35" s="94" t="s">
        <v>37</v>
      </c>
      <c r="F35" s="338" t="s">
        <v>38</v>
      </c>
      <c r="G35" s="339"/>
      <c r="H35" s="23"/>
      <c r="I35" s="33"/>
    </row>
  </sheetData>
  <mergeCells count="9">
    <mergeCell ref="F35:G35"/>
    <mergeCell ref="C33:D35"/>
    <mergeCell ref="A10:A12"/>
    <mergeCell ref="A33:A35"/>
    <mergeCell ref="I11:I12"/>
    <mergeCell ref="A30:B30"/>
    <mergeCell ref="A31:B31"/>
    <mergeCell ref="B10:B12"/>
    <mergeCell ref="F34:G34"/>
  </mergeCells>
  <phoneticPr fontId="7" type="noConversion"/>
  <printOptions horizontalCentered="1" verticalCentered="1"/>
  <pageMargins left="0" right="0" top="0.25" bottom="0.25" header="0" footer="0"/>
  <pageSetup paperSize="9" scale="84" orientation="landscape" r:id="rId1"/>
  <headerFooter alignWithMargins="0"/>
  <ignoredErrors>
    <ignoredError sqref="C10:H10 I9" numberStoredAsText="1"/>
    <ignoredError sqref="I20:I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B8035-ADC3-4859-B0D3-C77852A9189D}">
  <sheetPr>
    <pageSetUpPr fitToPage="1"/>
  </sheetPr>
  <dimension ref="A1:S36"/>
  <sheetViews>
    <sheetView view="pageBreakPreview" topLeftCell="C13" zoomScaleNormal="90" zoomScaleSheetLayoutView="100" workbookViewId="0">
      <selection activeCell="G15" sqref="G15"/>
    </sheetView>
  </sheetViews>
  <sheetFormatPr defaultRowHeight="12.75"/>
  <cols>
    <col min="1" max="1" width="14.7109375" customWidth="1"/>
    <col min="2" max="2" width="45.7109375" customWidth="1"/>
    <col min="3" max="3" width="20.28515625" customWidth="1"/>
    <col min="4" max="4" width="14.140625" customWidth="1"/>
    <col min="5" max="5" width="14.85546875" customWidth="1"/>
    <col min="6" max="6" width="15.7109375" customWidth="1"/>
    <col min="7" max="7" width="11.5703125" customWidth="1"/>
    <col min="8" max="8" width="13.7109375" customWidth="1"/>
    <col min="9" max="9" width="13.42578125" customWidth="1"/>
    <col min="10" max="10" width="12" customWidth="1"/>
    <col min="11" max="11" width="13.42578125" customWidth="1"/>
    <col min="12" max="12" width="12.7109375" customWidth="1"/>
    <col min="13" max="13" width="13.85546875" customWidth="1"/>
    <col min="14" max="14" width="13.5703125" customWidth="1"/>
    <col min="15" max="15" width="15.42578125" customWidth="1"/>
    <col min="16" max="16" width="12" customWidth="1"/>
    <col min="17" max="17" width="12.85546875" customWidth="1"/>
    <col min="18" max="18" width="13.85546875" customWidth="1"/>
    <col min="19" max="19" width="25.85546875" customWidth="1"/>
  </cols>
  <sheetData>
    <row r="1" spans="1:19">
      <c r="A1" s="91" t="s">
        <v>0</v>
      </c>
    </row>
    <row r="2" spans="1:19">
      <c r="A2" s="97"/>
    </row>
    <row r="3" spans="1:19" s="45" customFormat="1" ht="15.75">
      <c r="A3" s="46" t="s">
        <v>75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9" s="45" customFormat="1" ht="15.75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9" s="45" customFormat="1" ht="18">
      <c r="A5" s="46"/>
      <c r="B5" s="130" t="s">
        <v>76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9" s="45" customFormat="1" ht="16.5" thickBot="1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9" ht="18" customHeight="1">
      <c r="A7" s="107" t="s">
        <v>4</v>
      </c>
      <c r="B7" s="108" t="s">
        <v>41</v>
      </c>
      <c r="C7" s="109" t="s">
        <v>6</v>
      </c>
      <c r="D7" s="110">
        <v>1030001</v>
      </c>
      <c r="E7" s="111"/>
      <c r="F7" s="111"/>
      <c r="G7" s="111"/>
      <c r="H7" s="111"/>
      <c r="I7" s="111"/>
      <c r="J7" s="111"/>
      <c r="K7" s="5"/>
      <c r="L7" s="5"/>
      <c r="M7" s="5"/>
      <c r="N7" s="5"/>
      <c r="O7" s="112"/>
      <c r="P7" s="112"/>
      <c r="Q7" s="112"/>
      <c r="R7" s="112"/>
    </row>
    <row r="8" spans="1:19" ht="18" customHeight="1">
      <c r="A8" s="113"/>
      <c r="B8" s="114"/>
      <c r="C8" s="114"/>
      <c r="D8" s="115"/>
      <c r="E8" s="111"/>
      <c r="F8" s="111"/>
      <c r="G8" s="111"/>
      <c r="H8" s="111"/>
      <c r="I8" s="111"/>
      <c r="J8" s="111"/>
      <c r="K8" s="5"/>
      <c r="L8" s="5"/>
      <c r="M8" s="5"/>
      <c r="N8" s="5"/>
      <c r="O8" s="112"/>
      <c r="P8" s="112"/>
      <c r="Q8" s="112"/>
      <c r="R8" s="112"/>
    </row>
    <row r="9" spans="1:19" ht="18" customHeight="1" thickBot="1">
      <c r="A9" s="116" t="s">
        <v>43</v>
      </c>
      <c r="B9" s="117" t="s">
        <v>77</v>
      </c>
      <c r="C9" s="118" t="s">
        <v>45</v>
      </c>
      <c r="D9" s="129" t="s">
        <v>46</v>
      </c>
      <c r="E9" s="119"/>
      <c r="F9" s="119"/>
      <c r="G9" s="119"/>
      <c r="H9" s="119"/>
      <c r="I9" s="119"/>
      <c r="J9" s="119"/>
      <c r="K9" s="5"/>
      <c r="L9" s="5"/>
      <c r="M9" s="5"/>
      <c r="N9" s="5"/>
      <c r="O9" s="112"/>
      <c r="P9" s="112"/>
      <c r="Q9" s="112"/>
      <c r="R9" s="112"/>
    </row>
    <row r="10" spans="1:19" ht="15.75" thickBot="1">
      <c r="A10" s="366"/>
      <c r="B10" s="367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</row>
    <row r="11" spans="1:19" s="89" customFormat="1" ht="16.5" thickBot="1">
      <c r="A11" s="120"/>
      <c r="B11" s="121" t="s">
        <v>3</v>
      </c>
      <c r="C11" s="286"/>
      <c r="D11" s="122"/>
      <c r="E11" s="123"/>
      <c r="F11" s="121" t="s">
        <v>78</v>
      </c>
      <c r="G11" s="122"/>
      <c r="H11" s="123"/>
      <c r="I11" s="121" t="s">
        <v>79</v>
      </c>
      <c r="J11" s="122"/>
      <c r="K11" s="123"/>
      <c r="L11" s="121" t="s">
        <v>80</v>
      </c>
      <c r="M11" s="122"/>
      <c r="N11" s="123"/>
      <c r="O11" s="121" t="s">
        <v>81</v>
      </c>
      <c r="P11" s="376" t="s">
        <v>82</v>
      </c>
      <c r="Q11" s="376"/>
      <c r="R11" s="377"/>
      <c r="S11" s="363" t="s">
        <v>83</v>
      </c>
    </row>
    <row r="12" spans="1:19" s="49" customFormat="1" ht="33" customHeight="1">
      <c r="A12" s="378" t="s">
        <v>84</v>
      </c>
      <c r="B12" s="380" t="s">
        <v>85</v>
      </c>
      <c r="C12" s="382" t="s">
        <v>86</v>
      </c>
      <c r="D12" s="370" t="s">
        <v>87</v>
      </c>
      <c r="E12" s="372" t="s">
        <v>88</v>
      </c>
      <c r="F12" s="374" t="s">
        <v>89</v>
      </c>
      <c r="G12" s="370" t="s">
        <v>90</v>
      </c>
      <c r="H12" s="372" t="s">
        <v>91</v>
      </c>
      <c r="I12" s="374" t="s">
        <v>92</v>
      </c>
      <c r="J12" s="370" t="s">
        <v>93</v>
      </c>
      <c r="K12" s="372" t="s">
        <v>94</v>
      </c>
      <c r="L12" s="374" t="s">
        <v>95</v>
      </c>
      <c r="M12" s="370" t="s">
        <v>96</v>
      </c>
      <c r="N12" s="372" t="s">
        <v>97</v>
      </c>
      <c r="O12" s="374" t="s">
        <v>98</v>
      </c>
      <c r="P12" s="368" t="s">
        <v>99</v>
      </c>
      <c r="Q12" s="368" t="s">
        <v>100</v>
      </c>
      <c r="R12" s="389" t="s">
        <v>101</v>
      </c>
      <c r="S12" s="364"/>
    </row>
    <row r="13" spans="1:19" s="49" customFormat="1" ht="63" customHeight="1">
      <c r="A13" s="379"/>
      <c r="B13" s="381"/>
      <c r="C13" s="383"/>
      <c r="D13" s="371"/>
      <c r="E13" s="373"/>
      <c r="F13" s="375"/>
      <c r="G13" s="371"/>
      <c r="H13" s="373"/>
      <c r="I13" s="375"/>
      <c r="J13" s="371"/>
      <c r="K13" s="373"/>
      <c r="L13" s="375"/>
      <c r="M13" s="371"/>
      <c r="N13" s="373"/>
      <c r="O13" s="375"/>
      <c r="P13" s="369"/>
      <c r="Q13" s="369"/>
      <c r="R13" s="390"/>
      <c r="S13" s="365"/>
    </row>
    <row r="14" spans="1:19" s="35" customFormat="1" ht="18" customHeight="1">
      <c r="A14" s="202" t="s">
        <v>102</v>
      </c>
      <c r="B14" s="203" t="s">
        <v>103</v>
      </c>
      <c r="C14" s="204" t="s">
        <v>104</v>
      </c>
      <c r="D14" s="205">
        <v>127</v>
      </c>
      <c r="E14" s="206">
        <v>92350</v>
      </c>
      <c r="F14" s="124">
        <f>E14/D14</f>
        <v>727.16535433070862</v>
      </c>
      <c r="G14" s="205">
        <v>270</v>
      </c>
      <c r="H14" s="206">
        <v>148700</v>
      </c>
      <c r="I14" s="124">
        <f>H14/G14</f>
        <v>550.74074074074076</v>
      </c>
      <c r="J14" s="205">
        <v>45</v>
      </c>
      <c r="K14" s="206">
        <v>148850</v>
      </c>
      <c r="L14" s="124">
        <f>K14/J14</f>
        <v>3307.7777777777778</v>
      </c>
      <c r="M14" s="205">
        <v>0</v>
      </c>
      <c r="N14" s="206">
        <v>55995</v>
      </c>
      <c r="O14" s="124" t="e">
        <f>N14/M14</f>
        <v>#DIV/0!</v>
      </c>
      <c r="P14" s="125" t="e">
        <f>O14-F14</f>
        <v>#DIV/0!</v>
      </c>
      <c r="Q14" s="126" t="e">
        <f>O14-I14</f>
        <v>#DIV/0!</v>
      </c>
      <c r="R14" s="127" t="e">
        <f>O14-L14</f>
        <v>#DIV/0!</v>
      </c>
      <c r="S14" s="208"/>
    </row>
    <row r="15" spans="1:19" s="35" customFormat="1" ht="35.25" customHeight="1">
      <c r="A15" s="202" t="s">
        <v>105</v>
      </c>
      <c r="B15" s="207" t="s">
        <v>106</v>
      </c>
      <c r="C15" s="204" t="s">
        <v>107</v>
      </c>
      <c r="D15" s="205">
        <v>71</v>
      </c>
      <c r="E15" s="206">
        <v>6637</v>
      </c>
      <c r="F15" s="124">
        <f>E15/D15</f>
        <v>93.478873239436624</v>
      </c>
      <c r="G15" s="205">
        <v>60</v>
      </c>
      <c r="H15" s="206">
        <v>10000</v>
      </c>
      <c r="I15" s="124">
        <f>H15/G15</f>
        <v>166.66666666666666</v>
      </c>
      <c r="J15" s="205">
        <v>50</v>
      </c>
      <c r="K15" s="206">
        <v>10000</v>
      </c>
      <c r="L15" s="124">
        <f>K15/J15</f>
        <v>200</v>
      </c>
      <c r="M15" s="205">
        <v>31</v>
      </c>
      <c r="N15" s="206">
        <v>5175</v>
      </c>
      <c r="O15" s="124">
        <f>N15/M15</f>
        <v>166.93548387096774</v>
      </c>
      <c r="P15" s="125">
        <f>O15-F15</f>
        <v>73.45661063153112</v>
      </c>
      <c r="Q15" s="126">
        <f>O15-I15</f>
        <v>0.26881720430108658</v>
      </c>
      <c r="R15" s="127">
        <f>O15-L15</f>
        <v>-33.064516129032256</v>
      </c>
      <c r="S15" s="209"/>
    </row>
    <row r="16" spans="1:19" s="35" customFormat="1" ht="18" customHeight="1">
      <c r="A16" s="202" t="s">
        <v>108</v>
      </c>
      <c r="B16" s="203" t="s">
        <v>109</v>
      </c>
      <c r="C16" s="204" t="s">
        <v>110</v>
      </c>
      <c r="D16" s="205">
        <v>105</v>
      </c>
      <c r="E16" s="206">
        <v>2034</v>
      </c>
      <c r="F16" s="124">
        <f>E16/D16</f>
        <v>19.37142857142857</v>
      </c>
      <c r="G16" s="205">
        <v>20</v>
      </c>
      <c r="H16" s="206">
        <v>1540</v>
      </c>
      <c r="I16" s="124">
        <f>H16/G16</f>
        <v>77</v>
      </c>
      <c r="J16" s="205">
        <v>20</v>
      </c>
      <c r="K16" s="206">
        <v>1540</v>
      </c>
      <c r="L16" s="124">
        <f>K16/J16</f>
        <v>77</v>
      </c>
      <c r="M16" s="205">
        <v>2</v>
      </c>
      <c r="N16" s="206">
        <v>216</v>
      </c>
      <c r="O16" s="124">
        <f>N16/M16</f>
        <v>108</v>
      </c>
      <c r="P16" s="125">
        <f>O16-F16</f>
        <v>88.628571428571433</v>
      </c>
      <c r="Q16" s="126">
        <f>O16-I16</f>
        <v>31</v>
      </c>
      <c r="R16" s="127">
        <f>O16-L16</f>
        <v>31</v>
      </c>
      <c r="S16" s="209"/>
    </row>
    <row r="17" spans="1:19" s="35" customFormat="1" ht="18" customHeight="1">
      <c r="A17" s="210" t="s">
        <v>111</v>
      </c>
      <c r="B17" s="211" t="s">
        <v>112</v>
      </c>
      <c r="C17" s="212" t="s">
        <v>113</v>
      </c>
      <c r="D17" s="213">
        <v>22</v>
      </c>
      <c r="E17" s="214">
        <v>950</v>
      </c>
      <c r="F17" s="215">
        <f>E17/D17</f>
        <v>43.18181818181818</v>
      </c>
      <c r="G17" s="213">
        <v>22</v>
      </c>
      <c r="H17" s="214">
        <v>960</v>
      </c>
      <c r="I17" s="215">
        <f>H17/G17</f>
        <v>43.636363636363633</v>
      </c>
      <c r="J17" s="213">
        <v>22</v>
      </c>
      <c r="K17" s="214">
        <v>960</v>
      </c>
      <c r="L17" s="215">
        <f>K17/J17</f>
        <v>43.636363636363633</v>
      </c>
      <c r="M17" s="213">
        <v>0</v>
      </c>
      <c r="N17" s="214">
        <v>0</v>
      </c>
      <c r="O17" s="215" t="e">
        <f>N17/M17</f>
        <v>#DIV/0!</v>
      </c>
      <c r="P17" s="216" t="e">
        <f>O17-F17</f>
        <v>#DIV/0!</v>
      </c>
      <c r="Q17" s="217" t="e">
        <f>O17-I17</f>
        <v>#DIV/0!</v>
      </c>
      <c r="R17" s="218" t="e">
        <f>O17-L17</f>
        <v>#DIV/0!</v>
      </c>
      <c r="S17" s="219"/>
    </row>
    <row r="18" spans="1:19" s="35" customFormat="1" ht="18" customHeight="1" thickBot="1">
      <c r="A18" s="210" t="s">
        <v>114</v>
      </c>
      <c r="B18" s="220" t="s">
        <v>115</v>
      </c>
      <c r="C18" s="212" t="s">
        <v>116</v>
      </c>
      <c r="D18" s="213">
        <v>1</v>
      </c>
      <c r="E18" s="214">
        <v>957</v>
      </c>
      <c r="F18" s="215">
        <f>E18/D18</f>
        <v>957</v>
      </c>
      <c r="G18" s="213">
        <v>1</v>
      </c>
      <c r="H18" s="214">
        <v>1500</v>
      </c>
      <c r="I18" s="215">
        <f>H18/G18</f>
        <v>1500</v>
      </c>
      <c r="J18" s="213">
        <v>1</v>
      </c>
      <c r="K18" s="214">
        <v>1500</v>
      </c>
      <c r="L18" s="215">
        <f>K18/J18</f>
        <v>1500</v>
      </c>
      <c r="M18" s="213">
        <v>0</v>
      </c>
      <c r="N18" s="214">
        <v>0</v>
      </c>
      <c r="O18" s="215" t="e">
        <f>N18/M18</f>
        <v>#DIV/0!</v>
      </c>
      <c r="P18" s="216" t="e">
        <f>O18-F18</f>
        <v>#DIV/0!</v>
      </c>
      <c r="Q18" s="217" t="e">
        <f>O18-I18</f>
        <v>#DIV/0!</v>
      </c>
      <c r="R18" s="218" t="e">
        <f>O18-L18</f>
        <v>#DIV/0!</v>
      </c>
      <c r="S18" s="219"/>
    </row>
    <row r="19" spans="1:19" s="26" customFormat="1" ht="18" customHeight="1" thickBot="1">
      <c r="A19" s="221" t="s">
        <v>46</v>
      </c>
      <c r="B19" s="263" t="s">
        <v>117</v>
      </c>
      <c r="C19" s="257"/>
      <c r="D19" s="222"/>
      <c r="E19" s="223">
        <f>SUM(E14:E18)</f>
        <v>102928</v>
      </c>
      <c r="F19" s="224"/>
      <c r="G19" s="222"/>
      <c r="H19" s="223">
        <f>SUM(H14:H18)</f>
        <v>162700</v>
      </c>
      <c r="I19" s="224"/>
      <c r="J19" s="222"/>
      <c r="K19" s="223">
        <f>SUM(K14:K18)</f>
        <v>162850</v>
      </c>
      <c r="L19" s="224"/>
      <c r="M19" s="222"/>
      <c r="N19" s="223">
        <f>SUM(N14:N18)</f>
        <v>61386</v>
      </c>
      <c r="O19" s="224"/>
      <c r="P19" s="225"/>
      <c r="Q19" s="226"/>
      <c r="R19" s="227"/>
      <c r="S19" s="228"/>
    </row>
    <row r="20" spans="1:19" s="26" customFormat="1" ht="18" customHeight="1">
      <c r="A20" s="258"/>
      <c r="B20" s="259"/>
      <c r="C20" s="259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60"/>
      <c r="P20" s="258"/>
      <c r="Q20" s="258"/>
      <c r="R20" s="258"/>
      <c r="S20" s="258"/>
    </row>
    <row r="21" spans="1:19" s="26" customFormat="1" ht="18" customHeight="1">
      <c r="A21" s="258"/>
      <c r="B21" s="4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60"/>
      <c r="P21" s="258"/>
      <c r="Q21" s="258"/>
      <c r="R21" s="258"/>
      <c r="S21" s="258"/>
    </row>
    <row r="22" spans="1:19" ht="13.5" thickBot="1">
      <c r="A22" s="384" t="s">
        <v>118</v>
      </c>
      <c r="B22" s="384"/>
      <c r="C22" s="384"/>
      <c r="D22" s="384"/>
      <c r="E22" s="384"/>
      <c r="F22" s="384"/>
    </row>
    <row r="23" spans="1:19" ht="33.75">
      <c r="A23" s="98" t="s">
        <v>84</v>
      </c>
      <c r="B23" s="99" t="s">
        <v>119</v>
      </c>
      <c r="C23" s="100" t="s">
        <v>120</v>
      </c>
      <c r="D23" s="100" t="s">
        <v>121</v>
      </c>
      <c r="E23" s="100" t="s">
        <v>122</v>
      </c>
      <c r="F23" s="101" t="s">
        <v>83</v>
      </c>
    </row>
    <row r="24" spans="1:19">
      <c r="A24" s="102" t="s">
        <v>123</v>
      </c>
      <c r="B24" s="41" t="s">
        <v>124</v>
      </c>
      <c r="C24" s="41"/>
      <c r="D24" s="41"/>
      <c r="E24" s="310">
        <v>0</v>
      </c>
      <c r="F24" s="311"/>
    </row>
    <row r="25" spans="1:19" ht="13.5" thickBot="1">
      <c r="A25" s="103" t="s">
        <v>125</v>
      </c>
      <c r="B25" s="104" t="s">
        <v>126</v>
      </c>
      <c r="C25" s="312"/>
      <c r="D25" s="312"/>
      <c r="E25" s="313">
        <v>0</v>
      </c>
      <c r="F25" s="314"/>
    </row>
    <row r="26" spans="1:19" s="26" customFormat="1">
      <c r="A26" s="287"/>
      <c r="B26" s="287"/>
      <c r="C26" s="287"/>
      <c r="D26" s="287"/>
      <c r="E26" s="315"/>
      <c r="F26" s="287"/>
    </row>
    <row r="27" spans="1:19" s="26" customFormat="1">
      <c r="A27" s="287"/>
      <c r="B27" s="287"/>
      <c r="C27" s="287"/>
      <c r="D27" s="287"/>
      <c r="E27" s="315"/>
      <c r="F27" s="287"/>
    </row>
    <row r="28" spans="1:19" s="26" customFormat="1">
      <c r="A28" s="287"/>
      <c r="B28" s="287"/>
      <c r="C28" s="287"/>
      <c r="D28" s="287"/>
      <c r="E28" s="315"/>
      <c r="F28" s="287"/>
    </row>
    <row r="29" spans="1:19" s="26" customFormat="1">
      <c r="A29" s="287"/>
      <c r="B29" s="287"/>
      <c r="C29" s="287"/>
      <c r="D29" s="287"/>
      <c r="E29" s="315"/>
      <c r="F29" s="287"/>
      <c r="H29" s="106"/>
      <c r="I29" s="106"/>
      <c r="J29" s="106"/>
    </row>
    <row r="30" spans="1:19" ht="28.9" customHeight="1">
      <c r="A30" s="391" t="s">
        <v>73</v>
      </c>
      <c r="B30" s="392"/>
      <c r="C30" s="105" t="s">
        <v>34</v>
      </c>
      <c r="D30" s="397" t="s">
        <v>35</v>
      </c>
      <c r="E30" s="398"/>
      <c r="F30" s="399" t="s">
        <v>33</v>
      </c>
      <c r="G30" s="105" t="s">
        <v>34</v>
      </c>
      <c r="H30" s="154" t="s">
        <v>127</v>
      </c>
      <c r="I30" s="154"/>
      <c r="J30" s="261"/>
    </row>
    <row r="31" spans="1:19" ht="51.6" customHeight="1">
      <c r="A31" s="393"/>
      <c r="B31" s="394"/>
      <c r="C31" s="105" t="s">
        <v>36</v>
      </c>
      <c r="D31" s="386"/>
      <c r="E31" s="387"/>
      <c r="F31" s="400"/>
      <c r="G31" s="105" t="s">
        <v>36</v>
      </c>
      <c r="H31" s="385"/>
      <c r="I31" s="385"/>
      <c r="J31" s="262"/>
    </row>
    <row r="32" spans="1:19" ht="23.45" customHeight="1">
      <c r="A32" s="395"/>
      <c r="B32" s="396"/>
      <c r="C32" s="105" t="s">
        <v>37</v>
      </c>
      <c r="D32" s="386" t="s">
        <v>38</v>
      </c>
      <c r="E32" s="387"/>
      <c r="F32" s="401"/>
      <c r="G32" s="105" t="s">
        <v>37</v>
      </c>
      <c r="H32" s="388" t="s">
        <v>128</v>
      </c>
      <c r="I32" s="388"/>
      <c r="J32" s="262"/>
    </row>
    <row r="35" spans="2:2" s="26" customFormat="1">
      <c r="B35" s="48"/>
    </row>
    <row r="36" spans="2:2" ht="18.75" customHeight="1"/>
  </sheetData>
  <mergeCells count="29">
    <mergeCell ref="A22:F22"/>
    <mergeCell ref="H31:I31"/>
    <mergeCell ref="D32:E32"/>
    <mergeCell ref="H32:I32"/>
    <mergeCell ref="R12:R13"/>
    <mergeCell ref="A30:B32"/>
    <mergeCell ref="D30:E30"/>
    <mergeCell ref="F30:F32"/>
    <mergeCell ref="D31:E31"/>
    <mergeCell ref="Q12:Q13"/>
    <mergeCell ref="H12:H13"/>
    <mergeCell ref="I12:I13"/>
    <mergeCell ref="F12:F13"/>
    <mergeCell ref="S11:S13"/>
    <mergeCell ref="A10:B10"/>
    <mergeCell ref="P12:P13"/>
    <mergeCell ref="J12:J13"/>
    <mergeCell ref="K12:K13"/>
    <mergeCell ref="L12:L13"/>
    <mergeCell ref="G12:G13"/>
    <mergeCell ref="P11:R11"/>
    <mergeCell ref="M12:M13"/>
    <mergeCell ref="N12:N13"/>
    <mergeCell ref="O12:O13"/>
    <mergeCell ref="A12:A13"/>
    <mergeCell ref="B12:B13"/>
    <mergeCell ref="C12:C13"/>
    <mergeCell ref="D12:D13"/>
    <mergeCell ref="E12:E13"/>
  </mergeCells>
  <printOptions horizontalCentered="1" verticalCentered="1"/>
  <pageMargins left="0" right="0" top="0" bottom="0" header="0" footer="0"/>
  <pageSetup paperSize="9" scale="48" orientation="landscape" r:id="rId1"/>
  <ignoredErrors>
    <ignoredError sqref="O15" evalError="1"/>
    <ignoredError sqref="D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645E8-DCED-4F7D-B44B-2AD5275D79BD}">
  <sheetPr>
    <pageSetUpPr fitToPage="1"/>
  </sheetPr>
  <dimension ref="A1:L22"/>
  <sheetViews>
    <sheetView zoomScale="80" zoomScaleNormal="80" workbookViewId="0">
      <selection activeCell="B12" sqref="B12"/>
    </sheetView>
  </sheetViews>
  <sheetFormatPr defaultRowHeight="12.75"/>
  <cols>
    <col min="1" max="1" width="12.7109375" style="18" customWidth="1"/>
    <col min="2" max="2" width="61.7109375" style="18" customWidth="1"/>
    <col min="3" max="3" width="22.42578125" customWidth="1"/>
    <col min="4" max="4" width="27.5703125" customWidth="1"/>
    <col min="5" max="5" width="12.7109375" style="18" customWidth="1"/>
    <col min="6" max="7" width="12.28515625" style="18" customWidth="1"/>
    <col min="8" max="8" width="12" style="18" customWidth="1"/>
    <col min="9" max="9" width="12.85546875" style="18" customWidth="1"/>
    <col min="10" max="10" width="45.85546875" style="56" customWidth="1"/>
  </cols>
  <sheetData>
    <row r="1" spans="1:12">
      <c r="A1" s="128" t="s">
        <v>0</v>
      </c>
    </row>
    <row r="2" spans="1:12">
      <c r="A2" s="128"/>
    </row>
    <row r="3" spans="1:12" s="45" customFormat="1" ht="15.75">
      <c r="A3" s="52" t="s">
        <v>129</v>
      </c>
      <c r="B3" s="28"/>
      <c r="C3" s="53"/>
      <c r="E3" s="28"/>
      <c r="F3" s="28"/>
      <c r="G3" s="28"/>
      <c r="H3" s="28"/>
      <c r="I3" s="28"/>
      <c r="J3" s="82"/>
    </row>
    <row r="4" spans="1:12" s="45" customFormat="1" ht="18">
      <c r="A4" s="52"/>
      <c r="B4" s="28"/>
      <c r="C4" s="130" t="s">
        <v>130</v>
      </c>
      <c r="E4" s="28"/>
      <c r="F4" s="28"/>
      <c r="G4" s="28"/>
      <c r="H4" s="28"/>
      <c r="I4" s="28"/>
      <c r="J4" s="82"/>
    </row>
    <row r="5" spans="1:12" s="56" customFormat="1" ht="18.75" customHeight="1">
      <c r="A5" s="282" t="s">
        <v>131</v>
      </c>
      <c r="B5" s="29"/>
      <c r="C5" s="84"/>
      <c r="E5" s="29"/>
      <c r="F5" s="29"/>
      <c r="G5" s="29"/>
      <c r="H5" s="29"/>
      <c r="I5" s="29"/>
    </row>
    <row r="6" spans="1:12" ht="13.5" thickBot="1"/>
    <row r="7" spans="1:12" s="50" customFormat="1" ht="33.75" customHeight="1" thickBot="1">
      <c r="A7" s="54" t="s">
        <v>45</v>
      </c>
      <c r="B7" s="144" t="s">
        <v>46</v>
      </c>
      <c r="C7" s="141" t="s">
        <v>132</v>
      </c>
      <c r="D7" s="408" t="s">
        <v>44</v>
      </c>
      <c r="E7" s="408"/>
      <c r="F7" s="408"/>
      <c r="G7" s="408"/>
      <c r="H7" s="408"/>
      <c r="I7" s="408"/>
      <c r="J7" s="149" t="s">
        <v>83</v>
      </c>
    </row>
    <row r="8" spans="1:12" s="50" customFormat="1" ht="101.25" customHeight="1">
      <c r="A8" s="55" t="s">
        <v>133</v>
      </c>
      <c r="B8" s="145" t="s">
        <v>134</v>
      </c>
      <c r="C8" s="229" t="s">
        <v>135</v>
      </c>
      <c r="D8" s="413" t="s">
        <v>136</v>
      </c>
      <c r="E8" s="413"/>
      <c r="F8" s="413"/>
      <c r="G8" s="413"/>
      <c r="H8" s="413"/>
      <c r="I8" s="413"/>
      <c r="J8" s="150" t="s">
        <v>137</v>
      </c>
    </row>
    <row r="9" spans="1:12" s="50" customFormat="1" ht="24.6" customHeight="1" thickBot="1">
      <c r="A9" s="138"/>
      <c r="B9" s="146"/>
      <c r="C9" s="142"/>
      <c r="D9" s="405" t="s">
        <v>138</v>
      </c>
      <c r="E9" s="406"/>
      <c r="F9" s="406"/>
      <c r="G9" s="406"/>
      <c r="H9" s="406"/>
      <c r="I9" s="407"/>
      <c r="J9" s="151" t="s">
        <v>137</v>
      </c>
    </row>
    <row r="10" spans="1:12" s="51" customFormat="1" ht="57.75" customHeight="1">
      <c r="A10" s="403" t="s">
        <v>139</v>
      </c>
      <c r="B10" s="404"/>
      <c r="C10" s="269" t="s">
        <v>140</v>
      </c>
      <c r="D10" s="139" t="s">
        <v>141</v>
      </c>
      <c r="E10" s="270" t="s">
        <v>142</v>
      </c>
      <c r="F10" s="271" t="s">
        <v>143</v>
      </c>
      <c r="G10" s="271" t="s">
        <v>144</v>
      </c>
      <c r="H10" s="272" t="s">
        <v>145</v>
      </c>
      <c r="I10" s="273" t="s">
        <v>146</v>
      </c>
      <c r="J10" s="274"/>
    </row>
    <row r="11" spans="1:12" s="50" customFormat="1" ht="63" customHeight="1">
      <c r="A11" s="131"/>
      <c r="B11" s="147" t="s">
        <v>147</v>
      </c>
      <c r="C11" s="143"/>
      <c r="D11" s="140"/>
      <c r="E11" s="132"/>
      <c r="F11" s="133"/>
      <c r="G11" s="134"/>
      <c r="H11" s="135"/>
      <c r="I11" s="136"/>
      <c r="J11" s="137"/>
    </row>
    <row r="12" spans="1:12" s="50" customFormat="1" ht="63" customHeight="1">
      <c r="A12" s="131"/>
      <c r="B12" s="264" t="s">
        <v>148</v>
      </c>
      <c r="C12" s="143" t="s">
        <v>102</v>
      </c>
      <c r="D12" s="140" t="s">
        <v>149</v>
      </c>
      <c r="E12" s="132"/>
      <c r="F12" s="133">
        <v>90</v>
      </c>
      <c r="G12" s="134">
        <v>90</v>
      </c>
      <c r="H12" s="135">
        <v>0</v>
      </c>
      <c r="I12" s="136"/>
      <c r="J12" s="137" t="s">
        <v>150</v>
      </c>
    </row>
    <row r="13" spans="1:12" s="50" customFormat="1" ht="22.5" customHeight="1">
      <c r="A13" s="155">
        <v>1</v>
      </c>
      <c r="B13" s="157" t="s">
        <v>151</v>
      </c>
      <c r="C13" s="158"/>
      <c r="D13" s="148" t="s">
        <v>152</v>
      </c>
      <c r="E13" s="159">
        <v>127</v>
      </c>
      <c r="F13" s="160">
        <v>270</v>
      </c>
      <c r="G13" s="161">
        <v>45</v>
      </c>
      <c r="H13" s="157">
        <v>0</v>
      </c>
      <c r="I13" s="156">
        <f>H13/G13</f>
        <v>0</v>
      </c>
      <c r="J13" s="152" t="s">
        <v>137</v>
      </c>
    </row>
    <row r="14" spans="1:12" ht="22.5" customHeight="1">
      <c r="A14" s="155">
        <v>2</v>
      </c>
      <c r="B14" s="157" t="s">
        <v>153</v>
      </c>
      <c r="C14" s="158"/>
      <c r="D14" s="148" t="s">
        <v>154</v>
      </c>
      <c r="E14" s="159">
        <v>127</v>
      </c>
      <c r="F14" s="160">
        <v>300</v>
      </c>
      <c r="G14" s="161">
        <v>50</v>
      </c>
      <c r="H14" s="283">
        <v>42</v>
      </c>
      <c r="I14" s="156">
        <f>H14/G14</f>
        <v>0.84</v>
      </c>
      <c r="J14" s="152" t="s">
        <v>137</v>
      </c>
      <c r="K14" s="402"/>
      <c r="L14" s="402"/>
    </row>
    <row r="15" spans="1:12" ht="75">
      <c r="A15" s="131"/>
      <c r="B15" s="264" t="s">
        <v>155</v>
      </c>
      <c r="C15" s="143" t="s">
        <v>102</v>
      </c>
      <c r="D15" s="131" t="s">
        <v>156</v>
      </c>
      <c r="E15" s="132"/>
      <c r="F15" s="133">
        <v>90</v>
      </c>
      <c r="G15" s="134">
        <v>90</v>
      </c>
      <c r="H15" s="135">
        <v>0</v>
      </c>
      <c r="I15" s="136"/>
      <c r="J15" s="137" t="s">
        <v>150</v>
      </c>
    </row>
    <row r="16" spans="1:12" ht="15">
      <c r="A16" s="155">
        <v>1</v>
      </c>
      <c r="B16" s="265" t="s">
        <v>157</v>
      </c>
      <c r="C16" s="158"/>
      <c r="D16" s="267" t="s">
        <v>158</v>
      </c>
      <c r="E16" s="159">
        <v>127</v>
      </c>
      <c r="F16" s="160">
        <v>270</v>
      </c>
      <c r="G16" s="161">
        <v>45</v>
      </c>
      <c r="H16" s="157">
        <v>0</v>
      </c>
      <c r="I16" s="156">
        <f>H16/G16</f>
        <v>0</v>
      </c>
      <c r="J16" s="152" t="s">
        <v>137</v>
      </c>
    </row>
    <row r="17" spans="1:10" ht="15.75" thickBot="1">
      <c r="A17" s="275">
        <v>2</v>
      </c>
      <c r="B17" s="266" t="s">
        <v>159</v>
      </c>
      <c r="C17" s="276"/>
      <c r="D17" s="268" t="s">
        <v>160</v>
      </c>
      <c r="E17" s="277">
        <v>127</v>
      </c>
      <c r="F17" s="278">
        <v>270</v>
      </c>
      <c r="G17" s="279">
        <v>45</v>
      </c>
      <c r="H17" s="284">
        <v>0</v>
      </c>
      <c r="I17" s="280">
        <f>H17/G17</f>
        <v>0</v>
      </c>
      <c r="J17" s="281" t="s">
        <v>137</v>
      </c>
    </row>
    <row r="20" spans="1:10" ht="29.25" customHeight="1">
      <c r="A20" s="409"/>
      <c r="B20" s="391" t="s">
        <v>73</v>
      </c>
      <c r="C20" s="105" t="s">
        <v>34</v>
      </c>
      <c r="D20" s="397" t="s">
        <v>35</v>
      </c>
      <c r="E20" s="398"/>
      <c r="F20" s="391" t="s">
        <v>33</v>
      </c>
      <c r="G20" s="410"/>
      <c r="H20" s="392"/>
      <c r="I20" s="105" t="s">
        <v>34</v>
      </c>
      <c r="J20" s="162" t="s">
        <v>35</v>
      </c>
    </row>
    <row r="21" spans="1:10" ht="52.5" customHeight="1">
      <c r="A21" s="409"/>
      <c r="B21" s="393"/>
      <c r="C21" s="105" t="s">
        <v>36</v>
      </c>
      <c r="D21" s="386"/>
      <c r="E21" s="387"/>
      <c r="F21" s="393"/>
      <c r="G21" s="411"/>
      <c r="H21" s="394"/>
      <c r="I21" s="105" t="s">
        <v>36</v>
      </c>
      <c r="J21" s="163"/>
    </row>
    <row r="22" spans="1:10" ht="28.5" customHeight="1">
      <c r="A22" s="409"/>
      <c r="B22" s="395"/>
      <c r="C22" s="105" t="s">
        <v>37</v>
      </c>
      <c r="D22" s="386" t="s">
        <v>38</v>
      </c>
      <c r="E22" s="387"/>
      <c r="F22" s="395"/>
      <c r="G22" s="412"/>
      <c r="H22" s="396"/>
      <c r="I22" s="105" t="s">
        <v>37</v>
      </c>
      <c r="J22" s="163" t="s">
        <v>38</v>
      </c>
    </row>
  </sheetData>
  <mergeCells count="11">
    <mergeCell ref="K14:L14"/>
    <mergeCell ref="A10:B10"/>
    <mergeCell ref="D9:I9"/>
    <mergeCell ref="D7:I7"/>
    <mergeCell ref="A20:A22"/>
    <mergeCell ref="F20:H22"/>
    <mergeCell ref="B20:B22"/>
    <mergeCell ref="D20:E20"/>
    <mergeCell ref="D21:E21"/>
    <mergeCell ref="D22:E22"/>
    <mergeCell ref="D8:I8"/>
  </mergeCells>
  <printOptions horizontalCentered="1" verticalCentered="1"/>
  <pageMargins left="0" right="0" top="0" bottom="0" header="0" footer="0"/>
  <pageSetup paperSize="9" scale="62" orientation="landscape" r:id="rId1"/>
  <ignoredErrors>
    <ignoredError sqref="B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9993B-63D9-4B91-9307-9A6CDD011CB3}">
  <sheetPr>
    <pageSetUpPr fitToPage="1"/>
  </sheetPr>
  <dimension ref="A1:L42"/>
  <sheetViews>
    <sheetView topLeftCell="A7" zoomScale="90" zoomScaleNormal="90" workbookViewId="0">
      <selection activeCell="E24" sqref="E24"/>
    </sheetView>
  </sheetViews>
  <sheetFormatPr defaultRowHeight="12.75"/>
  <cols>
    <col min="1" max="1" width="13" style="58" customWidth="1"/>
    <col min="2" max="2" width="47.28515625" style="58" customWidth="1"/>
    <col min="3" max="3" width="14.140625" style="58" customWidth="1"/>
    <col min="4" max="4" width="15.42578125" style="58" customWidth="1"/>
    <col min="5" max="5" width="17.42578125" style="58" customWidth="1"/>
    <col min="6" max="6" width="17.5703125" style="58" customWidth="1"/>
    <col min="7" max="7" width="19.7109375" style="58" customWidth="1"/>
    <col min="8" max="8" width="21.85546875" style="58" customWidth="1"/>
    <col min="9" max="9" width="24.85546875" style="58" customWidth="1"/>
    <col min="10" max="10" width="29" style="58" customWidth="1"/>
    <col min="11" max="11" width="25.140625" style="58" customWidth="1"/>
    <col min="12" max="12" width="14.42578125" style="58" customWidth="1"/>
    <col min="13" max="16384" width="9.140625" style="58"/>
  </cols>
  <sheetData>
    <row r="1" spans="1:11">
      <c r="A1" s="153" t="s">
        <v>0</v>
      </c>
    </row>
    <row r="2" spans="1:11">
      <c r="A2" s="153"/>
    </row>
    <row r="4" spans="1:11" s="69" customFormat="1" ht="15.75">
      <c r="A4" s="68" t="s">
        <v>161</v>
      </c>
      <c r="C4" s="70"/>
      <c r="G4" s="71"/>
      <c r="H4" s="71"/>
      <c r="I4" s="71"/>
    </row>
    <row r="5" spans="1:11" s="63" customFormat="1">
      <c r="A5" s="62"/>
      <c r="G5" s="64"/>
      <c r="H5" s="64"/>
      <c r="I5" s="64"/>
    </row>
    <row r="6" spans="1:11" s="66" customFormat="1">
      <c r="A6" s="65" t="s">
        <v>162</v>
      </c>
      <c r="C6" s="65"/>
      <c r="G6" s="67"/>
      <c r="H6" s="67"/>
      <c r="I6" s="67"/>
    </row>
    <row r="7" spans="1:11" ht="13.5" thickBot="1">
      <c r="C7" s="57"/>
      <c r="E7" s="57"/>
      <c r="F7" s="57"/>
      <c r="G7" s="59"/>
      <c r="H7" s="59"/>
      <c r="I7" s="59"/>
    </row>
    <row r="8" spans="1:11" ht="12.75" customHeight="1">
      <c r="A8" s="426" t="s">
        <v>163</v>
      </c>
      <c r="B8" s="425" t="s">
        <v>164</v>
      </c>
      <c r="C8" s="293" t="s">
        <v>165</v>
      </c>
      <c r="D8" s="293" t="s">
        <v>166</v>
      </c>
      <c r="E8" s="293" t="s">
        <v>167</v>
      </c>
      <c r="F8" s="293" t="s">
        <v>168</v>
      </c>
      <c r="G8" s="425" t="s">
        <v>169</v>
      </c>
      <c r="H8" s="425" t="s">
        <v>170</v>
      </c>
      <c r="I8" s="425" t="s">
        <v>171</v>
      </c>
      <c r="J8" s="425" t="s">
        <v>172</v>
      </c>
      <c r="K8" s="417" t="s">
        <v>83</v>
      </c>
    </row>
    <row r="9" spans="1:11" ht="12.75" customHeight="1">
      <c r="A9" s="427"/>
      <c r="B9" s="420"/>
      <c r="C9" s="291" t="s">
        <v>173</v>
      </c>
      <c r="D9" s="291" t="s">
        <v>174</v>
      </c>
      <c r="E9" s="291" t="s">
        <v>174</v>
      </c>
      <c r="F9" s="420" t="s">
        <v>175</v>
      </c>
      <c r="G9" s="420"/>
      <c r="H9" s="420"/>
      <c r="I9" s="420"/>
      <c r="J9" s="420"/>
      <c r="K9" s="418"/>
    </row>
    <row r="10" spans="1:11" ht="18.75" customHeight="1" thickBot="1">
      <c r="A10" s="428"/>
      <c r="B10" s="421"/>
      <c r="C10" s="292" t="s">
        <v>176</v>
      </c>
      <c r="D10" s="292" t="s">
        <v>176</v>
      </c>
      <c r="E10" s="292" t="s">
        <v>176</v>
      </c>
      <c r="F10" s="421"/>
      <c r="G10" s="421"/>
      <c r="H10" s="421"/>
      <c r="I10" s="421"/>
      <c r="J10" s="421"/>
      <c r="K10" s="419"/>
    </row>
    <row r="11" spans="1:11" ht="18.75" customHeight="1">
      <c r="A11" s="169" t="s">
        <v>108</v>
      </c>
      <c r="B11" s="170" t="s">
        <v>109</v>
      </c>
      <c r="C11" s="199">
        <v>10000</v>
      </c>
      <c r="D11" s="171">
        <v>2014</v>
      </c>
      <c r="E11" s="171">
        <v>2021</v>
      </c>
      <c r="F11" s="199">
        <v>216</v>
      </c>
      <c r="G11" s="199">
        <v>1540</v>
      </c>
      <c r="H11" s="199">
        <v>216</v>
      </c>
      <c r="I11" s="199">
        <v>216</v>
      </c>
      <c r="J11" s="199">
        <v>7001</v>
      </c>
      <c r="K11" s="172"/>
    </row>
    <row r="12" spans="1:11" ht="18.75" customHeight="1">
      <c r="A12" s="194"/>
      <c r="B12" s="173"/>
      <c r="C12" s="200"/>
      <c r="D12" s="173"/>
      <c r="E12" s="173"/>
      <c r="F12" s="200"/>
      <c r="G12" s="200"/>
      <c r="H12" s="200"/>
      <c r="I12" s="200"/>
      <c r="J12" s="200"/>
      <c r="K12" s="195"/>
    </row>
    <row r="13" spans="1:11" ht="18.75" customHeight="1">
      <c r="A13" s="169" t="s">
        <v>111</v>
      </c>
      <c r="B13" s="174" t="s">
        <v>112</v>
      </c>
      <c r="C13" s="201">
        <v>10000</v>
      </c>
      <c r="D13" s="175">
        <v>2014</v>
      </c>
      <c r="E13" s="175">
        <v>2021</v>
      </c>
      <c r="F13" s="201"/>
      <c r="G13" s="201">
        <v>960</v>
      </c>
      <c r="H13" s="201"/>
      <c r="I13" s="201"/>
      <c r="J13" s="201">
        <v>6116</v>
      </c>
      <c r="K13" s="196"/>
    </row>
    <row r="14" spans="1:11" ht="18.75" customHeight="1">
      <c r="A14" s="197"/>
      <c r="B14" s="176"/>
      <c r="C14" s="188"/>
      <c r="D14" s="177"/>
      <c r="E14" s="177"/>
      <c r="F14" s="188"/>
      <c r="G14" s="188"/>
      <c r="H14" s="188"/>
      <c r="I14" s="188"/>
      <c r="J14" s="188"/>
      <c r="K14" s="189"/>
    </row>
    <row r="15" spans="1:11" ht="18.75" customHeight="1">
      <c r="A15" s="169" t="s">
        <v>114</v>
      </c>
      <c r="B15" s="174" t="s">
        <v>115</v>
      </c>
      <c r="C15" s="201">
        <v>30000</v>
      </c>
      <c r="D15" s="175">
        <v>2013</v>
      </c>
      <c r="E15" s="175">
        <v>2021</v>
      </c>
      <c r="F15" s="201"/>
      <c r="G15" s="201">
        <v>1500</v>
      </c>
      <c r="H15" s="201"/>
      <c r="I15" s="201"/>
      <c r="J15" s="201">
        <v>13390</v>
      </c>
      <c r="K15" s="196"/>
    </row>
    <row r="16" spans="1:11" ht="18.75" customHeight="1">
      <c r="A16" s="197"/>
      <c r="B16" s="114"/>
      <c r="C16" s="188"/>
      <c r="D16" s="177"/>
      <c r="E16" s="177"/>
      <c r="F16" s="188"/>
      <c r="G16" s="188"/>
      <c r="H16" s="188"/>
      <c r="I16" s="188"/>
      <c r="J16" s="188"/>
      <c r="K16" s="189"/>
    </row>
    <row r="17" spans="1:12" ht="18.75" customHeight="1">
      <c r="A17" s="169" t="s">
        <v>114</v>
      </c>
      <c r="B17" s="178" t="s">
        <v>177</v>
      </c>
      <c r="C17" s="201">
        <v>70000</v>
      </c>
      <c r="D17" s="175">
        <v>2017</v>
      </c>
      <c r="E17" s="175">
        <v>2021</v>
      </c>
      <c r="F17" s="201"/>
      <c r="G17" s="201"/>
      <c r="H17" s="201"/>
      <c r="I17" s="201"/>
      <c r="J17" s="201">
        <v>40592</v>
      </c>
      <c r="K17" s="196"/>
    </row>
    <row r="18" spans="1:12" ht="18.75" customHeight="1">
      <c r="A18" s="198"/>
      <c r="B18" s="179"/>
      <c r="C18" s="183"/>
      <c r="D18" s="179"/>
      <c r="E18" s="179"/>
      <c r="F18" s="183"/>
      <c r="G18" s="183"/>
      <c r="H18" s="183"/>
      <c r="I18" s="183"/>
      <c r="J18" s="183"/>
      <c r="K18" s="184"/>
    </row>
    <row r="19" spans="1:12" ht="15.95" customHeight="1">
      <c r="A19" s="180" t="s">
        <v>178</v>
      </c>
      <c r="B19" s="181" t="s">
        <v>179</v>
      </c>
      <c r="C19" s="182">
        <v>2000</v>
      </c>
      <c r="D19" s="179">
        <v>2018</v>
      </c>
      <c r="E19" s="179">
        <v>2020</v>
      </c>
      <c r="F19" s="183"/>
      <c r="G19" s="183"/>
      <c r="H19" s="183"/>
      <c r="I19" s="183"/>
      <c r="J19" s="183"/>
      <c r="K19" s="184"/>
    </row>
    <row r="20" spans="1:12" ht="15.95" customHeight="1">
      <c r="A20" s="180" t="s">
        <v>180</v>
      </c>
      <c r="B20" s="181" t="s">
        <v>181</v>
      </c>
      <c r="C20" s="182">
        <v>6000</v>
      </c>
      <c r="D20" s="179">
        <v>2018</v>
      </c>
      <c r="E20" s="179">
        <v>2020</v>
      </c>
      <c r="F20" s="183"/>
      <c r="G20" s="183"/>
      <c r="H20" s="183"/>
      <c r="I20" s="183"/>
      <c r="J20" s="183"/>
      <c r="K20" s="184"/>
    </row>
    <row r="21" spans="1:12" ht="15.95" customHeight="1">
      <c r="A21" s="180" t="s">
        <v>182</v>
      </c>
      <c r="B21" s="181" t="s">
        <v>183</v>
      </c>
      <c r="C21" s="182">
        <v>3000</v>
      </c>
      <c r="D21" s="179">
        <v>2018</v>
      </c>
      <c r="E21" s="179">
        <v>2020</v>
      </c>
      <c r="F21" s="183"/>
      <c r="G21" s="183"/>
      <c r="H21" s="183"/>
      <c r="I21" s="183"/>
      <c r="J21" s="183"/>
      <c r="K21" s="184"/>
    </row>
    <row r="22" spans="1:12" ht="15.95" customHeight="1">
      <c r="A22" s="180" t="s">
        <v>184</v>
      </c>
      <c r="B22" s="181" t="s">
        <v>185</v>
      </c>
      <c r="C22" s="182">
        <v>14000</v>
      </c>
      <c r="D22" s="179">
        <v>2018</v>
      </c>
      <c r="E22" s="179">
        <v>2020</v>
      </c>
      <c r="F22" s="183"/>
      <c r="G22" s="183"/>
      <c r="H22" s="183"/>
      <c r="I22" s="183"/>
      <c r="J22" s="183"/>
      <c r="K22" s="184"/>
    </row>
    <row r="23" spans="1:12" ht="15.95" customHeight="1">
      <c r="A23" s="180" t="s">
        <v>186</v>
      </c>
      <c r="B23" s="181" t="s">
        <v>187</v>
      </c>
      <c r="C23" s="182">
        <v>3000</v>
      </c>
      <c r="D23" s="179">
        <v>2018</v>
      </c>
      <c r="E23" s="179">
        <v>2018</v>
      </c>
      <c r="F23" s="183"/>
      <c r="G23" s="183"/>
      <c r="H23" s="183"/>
      <c r="I23" s="183"/>
      <c r="J23" s="183"/>
      <c r="K23" s="184"/>
    </row>
    <row r="24" spans="1:12" ht="15.95" customHeight="1" thickBot="1">
      <c r="A24" s="185" t="s">
        <v>188</v>
      </c>
      <c r="B24" s="186" t="s">
        <v>189</v>
      </c>
      <c r="C24" s="187">
        <v>2000</v>
      </c>
      <c r="D24" s="177">
        <v>2017</v>
      </c>
      <c r="E24" s="177">
        <v>2020</v>
      </c>
      <c r="F24" s="188"/>
      <c r="G24" s="188"/>
      <c r="H24" s="188"/>
      <c r="I24" s="188"/>
      <c r="J24" s="188"/>
      <c r="K24" s="189"/>
    </row>
    <row r="25" spans="1:12" ht="15.95" customHeight="1" thickBot="1">
      <c r="A25" s="190"/>
      <c r="B25" s="191" t="s">
        <v>69</v>
      </c>
      <c r="C25" s="192">
        <f>C11+C13+C15+C17+C19+C20+C21+C22+C23+C24</f>
        <v>150000</v>
      </c>
      <c r="D25" s="192"/>
      <c r="E25" s="192"/>
      <c r="F25" s="192">
        <f>F11+F13+F15+F17+F19+F20+F21+F22+F23+F24</f>
        <v>216</v>
      </c>
      <c r="G25" s="192">
        <f>G11+G13+G15+G17+G19+G20+G21+G22+G23+G24</f>
        <v>4000</v>
      </c>
      <c r="H25" s="192">
        <f>H11+H13+H15+H17+H19+H20+H21+H22+H23+H24</f>
        <v>216</v>
      </c>
      <c r="I25" s="192">
        <f>I11+I13+I15+I17+I19+I20+I21+I22+I23+I24</f>
        <v>216</v>
      </c>
      <c r="J25" s="192">
        <f>J11+J13+J15+J17+J19+J20+J21+J22+J23+J24</f>
        <v>67099</v>
      </c>
      <c r="K25" s="193"/>
    </row>
    <row r="26" spans="1:12">
      <c r="A26" s="59"/>
      <c r="B26" s="59"/>
      <c r="C26" s="59"/>
      <c r="D26" s="59"/>
      <c r="E26" s="59"/>
      <c r="F26" s="59"/>
      <c r="G26" s="59"/>
      <c r="H26" s="59"/>
      <c r="I26" s="59"/>
    </row>
    <row r="27" spans="1:12" ht="12.75" customHeight="1">
      <c r="G27" s="59"/>
      <c r="H27" s="59"/>
      <c r="I27" s="59"/>
    </row>
    <row r="28" spans="1:12" s="66" customFormat="1">
      <c r="A28" s="65" t="s">
        <v>190</v>
      </c>
      <c r="G28" s="67"/>
      <c r="H28" s="67"/>
      <c r="I28" s="67"/>
    </row>
    <row r="29" spans="1:12" ht="16.5" thickBot="1">
      <c r="C29" s="72"/>
      <c r="D29" s="60"/>
      <c r="E29" s="57"/>
      <c r="F29" s="57"/>
      <c r="G29" s="60"/>
      <c r="H29" s="61"/>
      <c r="I29" s="61"/>
    </row>
    <row r="30" spans="1:12" ht="18.75" customHeight="1">
      <c r="A30" s="429" t="s">
        <v>163</v>
      </c>
      <c r="B30" s="422" t="s">
        <v>164</v>
      </c>
      <c r="C30" s="288" t="s">
        <v>191</v>
      </c>
      <c r="D30" s="288" t="s">
        <v>165</v>
      </c>
      <c r="E30" s="288" t="s">
        <v>166</v>
      </c>
      <c r="F30" s="288" t="s">
        <v>192</v>
      </c>
      <c r="G30" s="288" t="s">
        <v>193</v>
      </c>
      <c r="H30" s="422" t="s">
        <v>194</v>
      </c>
      <c r="I30" s="422" t="s">
        <v>195</v>
      </c>
      <c r="J30" s="422" t="s">
        <v>170</v>
      </c>
      <c r="K30" s="422" t="s">
        <v>172</v>
      </c>
      <c r="L30" s="414" t="s">
        <v>83</v>
      </c>
    </row>
    <row r="31" spans="1:12">
      <c r="A31" s="430"/>
      <c r="B31" s="423"/>
      <c r="C31" s="289" t="s">
        <v>196</v>
      </c>
      <c r="D31" s="289" t="s">
        <v>173</v>
      </c>
      <c r="E31" s="289" t="s">
        <v>174</v>
      </c>
      <c r="F31" s="289" t="s">
        <v>174</v>
      </c>
      <c r="G31" s="289" t="s">
        <v>175</v>
      </c>
      <c r="H31" s="423"/>
      <c r="I31" s="423"/>
      <c r="J31" s="423"/>
      <c r="K31" s="423"/>
      <c r="L31" s="415"/>
    </row>
    <row r="32" spans="1:12" ht="13.5" thickBot="1">
      <c r="A32" s="431"/>
      <c r="B32" s="424"/>
      <c r="C32" s="290"/>
      <c r="D32" s="290" t="s">
        <v>176</v>
      </c>
      <c r="E32" s="290" t="s">
        <v>176</v>
      </c>
      <c r="F32" s="290" t="s">
        <v>176</v>
      </c>
      <c r="G32" s="290"/>
      <c r="H32" s="424"/>
      <c r="I32" s="424"/>
      <c r="J32" s="424"/>
      <c r="K32" s="424"/>
      <c r="L32" s="416"/>
    </row>
    <row r="33" spans="1:12">
      <c r="A33" s="79"/>
      <c r="B33"/>
      <c r="C33" s="80"/>
      <c r="D33" s="80"/>
      <c r="E33" s="80"/>
      <c r="F33" s="80"/>
      <c r="G33" s="80"/>
      <c r="H33" s="80"/>
      <c r="I33" s="80"/>
      <c r="J33" s="80"/>
      <c r="K33" s="80"/>
      <c r="L33" s="81"/>
    </row>
    <row r="34" spans="1:12">
      <c r="A34" s="73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5"/>
    </row>
    <row r="35" spans="1:12">
      <c r="A35" s="73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5"/>
    </row>
    <row r="36" spans="1:12" ht="13.5" thickBot="1">
      <c r="A36" s="76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8"/>
    </row>
    <row r="40" spans="1:12" ht="40.9" customHeight="1">
      <c r="A40" s="391" t="s">
        <v>73</v>
      </c>
      <c r="B40" s="392"/>
      <c r="C40" s="105" t="s">
        <v>34</v>
      </c>
      <c r="D40" s="397" t="s">
        <v>35</v>
      </c>
      <c r="E40" s="398"/>
      <c r="F40" s="399" t="s">
        <v>33</v>
      </c>
      <c r="G40" s="105" t="s">
        <v>34</v>
      </c>
      <c r="H40" s="397" t="s">
        <v>35</v>
      </c>
      <c r="I40" s="398"/>
    </row>
    <row r="41" spans="1:12" ht="55.5" customHeight="1">
      <c r="A41" s="393"/>
      <c r="B41" s="394"/>
      <c r="C41" s="105" t="s">
        <v>36</v>
      </c>
      <c r="D41" s="386"/>
      <c r="E41" s="387"/>
      <c r="F41" s="400"/>
      <c r="G41" s="105" t="s">
        <v>36</v>
      </c>
      <c r="H41" s="386"/>
      <c r="I41" s="387"/>
    </row>
    <row r="42" spans="1:12" ht="39.6" customHeight="1">
      <c r="A42" s="395"/>
      <c r="B42" s="396"/>
      <c r="C42" s="105" t="s">
        <v>37</v>
      </c>
      <c r="D42" s="386" t="s">
        <v>38</v>
      </c>
      <c r="E42" s="387"/>
      <c r="F42" s="401"/>
      <c r="G42" s="105" t="s">
        <v>37</v>
      </c>
      <c r="H42" s="386" t="s">
        <v>38</v>
      </c>
      <c r="I42" s="387"/>
    </row>
  </sheetData>
  <mergeCells count="23">
    <mergeCell ref="A40:B42"/>
    <mergeCell ref="D40:E40"/>
    <mergeCell ref="F40:F42"/>
    <mergeCell ref="H40:I40"/>
    <mergeCell ref="D41:E41"/>
    <mergeCell ref="H41:I41"/>
    <mergeCell ref="D42:E42"/>
    <mergeCell ref="H42:I42"/>
    <mergeCell ref="A8:A10"/>
    <mergeCell ref="A30:A32"/>
    <mergeCell ref="B30:B32"/>
    <mergeCell ref="H30:H32"/>
    <mergeCell ref="I30:I32"/>
    <mergeCell ref="L30:L32"/>
    <mergeCell ref="K8:K10"/>
    <mergeCell ref="F9:F10"/>
    <mergeCell ref="K30:K32"/>
    <mergeCell ref="B8:B10"/>
    <mergeCell ref="G8:G10"/>
    <mergeCell ref="H8:H10"/>
    <mergeCell ref="I8:I10"/>
    <mergeCell ref="J8:J10"/>
    <mergeCell ref="J30:J32"/>
  </mergeCells>
  <printOptions horizontalCentered="1" verticalCentered="1"/>
  <pageMargins left="0" right="0" top="0" bottom="0" header="0" footer="0"/>
  <pageSetup paperSize="9" scale="5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B0D24-2434-4ECF-B1BD-B43069B9C887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Aneksi nr.1</vt:lpstr>
      <vt:lpstr>Aneksi nr.2</vt:lpstr>
      <vt:lpstr>Aneksi nr. 3</vt:lpstr>
      <vt:lpstr>Aneksi nr. 4</vt:lpstr>
      <vt:lpstr>Aneksi nr. 5</vt:lpstr>
      <vt:lpstr>Sheet1</vt:lpstr>
      <vt:lpstr>'Aneksi nr. 3'!Print_Area</vt:lpstr>
      <vt:lpstr>'Aneksi nr. 4'!Print_Area</vt:lpstr>
      <vt:lpstr>'Aneksi nr. 5'!Print_Area</vt:lpstr>
      <vt:lpstr>'Aneksi nr.1'!Print_Area</vt:lpstr>
      <vt:lpstr>'Aneksi nr.2'!Print_Area</vt:lpstr>
    </vt:vector>
  </TitlesOfParts>
  <Manager/>
  <Company>MoF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Gopri</dc:creator>
  <cp:keywords/>
  <dc:description/>
  <cp:lastModifiedBy>User</cp:lastModifiedBy>
  <cp:revision/>
  <dcterms:created xsi:type="dcterms:W3CDTF">2006-01-12T07:01:41Z</dcterms:created>
  <dcterms:modified xsi:type="dcterms:W3CDTF">2026-03-13T13:01:18Z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