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59067FFF-BF79-4D91-88ED-E163A37655D1}" xr6:coauthVersionLast="36" xr6:coauthVersionMax="36" xr10:uidLastSave="{00000000-0000-0000-0000-000000000000}"/>
  <bookViews>
    <workbookView xWindow="0" yWindow="0" windowWidth="21570" windowHeight="7980" tabRatio="715" firstSheet="1" activeTab="1" xr2:uid="{3260014D-2636-4B70-89C9-20FE92558E39}"/>
  </bookViews>
  <sheets>
    <sheet name="Aneksi nr.1" sheetId="7" r:id="rId1"/>
    <sheet name="Aneksi nr.2" sheetId="4" r:id="rId2"/>
    <sheet name="Aneksi nr. 3" sheetId="12" r:id="rId3"/>
    <sheet name="Aneksi nr. 4" sheetId="13" r:id="rId4"/>
    <sheet name="Aneksi nr. 5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4" hidden="1">{"Main Economic Indicators",#N/A,FALSE,"C"}</definedName>
    <definedName name="ams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'[22]2003'!#REF!</definedName>
    <definedName name="Dhjetor_Ar_TOT_Valute">'[22]2003'!#REF!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4" hidden="1">{"WEO",#N/A,FALSE,"T"}</definedName>
    <definedName name="newname4" hidden="1">{"WEO",#N/A,FALSE,"T"}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2">'Aneksi nr. 3'!$A$1:$S$37</definedName>
    <definedName name="_xlnm.Print_Area" localSheetId="3">'Aneksi nr. 4'!$A$1:$J$22</definedName>
    <definedName name="_xlnm.Print_Area" localSheetId="4">'Aneksi nr. 5'!$A$3:$L$43</definedName>
    <definedName name="_xlnm.Print_Area" localSheetId="0">'Aneksi nr.1'!$A$1:$I$29</definedName>
    <definedName name="_xlnm.Print_Area" localSheetId="1">'Aneksi nr.2'!$A$1:$I$38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4" hidden="1">{#N/A,#N/A,FALSE,"MS"}</definedName>
    <definedName name="wrn.formula." hidden="1">{#N/A,#N/A,FALSE,"MS"}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4" hidden="1">{"WEO",#N/A,FALSE,"T"}</definedName>
    <definedName name="wrn.WEO." hidden="1">{"WEO",#N/A,FALSE,"T"}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2" l="1"/>
  <c r="I11" i="13"/>
  <c r="F18" i="12"/>
  <c r="K19" i="12"/>
  <c r="L18" i="12"/>
  <c r="O18" i="12"/>
  <c r="P18" i="12" s="1"/>
  <c r="F25" i="14"/>
  <c r="G25" i="14"/>
  <c r="H25" i="14"/>
  <c r="I25" i="14"/>
  <c r="J25" i="14"/>
  <c r="C25" i="14"/>
  <c r="N19" i="12"/>
  <c r="H19" i="12"/>
  <c r="I18" i="12"/>
  <c r="Q18" i="12" s="1"/>
  <c r="I14" i="4"/>
  <c r="I13" i="4"/>
  <c r="I14" i="12"/>
  <c r="I19" i="4"/>
  <c r="I17" i="4"/>
  <c r="I18" i="4"/>
  <c r="I15" i="7"/>
  <c r="I16" i="7"/>
  <c r="I17" i="7"/>
  <c r="I18" i="7"/>
  <c r="L17" i="12"/>
  <c r="L16" i="12"/>
  <c r="L15" i="12"/>
  <c r="L14" i="12"/>
  <c r="F14" i="12"/>
  <c r="O14" i="12"/>
  <c r="I12" i="13"/>
  <c r="I14" i="7"/>
  <c r="I20" i="7"/>
  <c r="C20" i="7"/>
  <c r="C22" i="7"/>
  <c r="C20" i="4"/>
  <c r="C24" i="4"/>
  <c r="C28" i="4"/>
  <c r="C29" i="4" s="1"/>
  <c r="H20" i="7"/>
  <c r="H22" i="7"/>
  <c r="I26" i="4"/>
  <c r="I27" i="4"/>
  <c r="I25" i="4"/>
  <c r="I28" i="4" s="1"/>
  <c r="I22" i="4"/>
  <c r="I23" i="4"/>
  <c r="I21" i="4"/>
  <c r="I24" i="4" s="1"/>
  <c r="I29" i="4" s="1"/>
  <c r="I16" i="4"/>
  <c r="I17" i="12"/>
  <c r="I15" i="12"/>
  <c r="I16" i="12"/>
  <c r="F15" i="12"/>
  <c r="F16" i="12"/>
  <c r="F17" i="12"/>
  <c r="O15" i="12"/>
  <c r="R15" i="12"/>
  <c r="O16" i="12"/>
  <c r="P16" i="12" s="1"/>
  <c r="R16" i="12"/>
  <c r="O17" i="12"/>
  <c r="Q17" i="12"/>
  <c r="D28" i="4"/>
  <c r="E24" i="4"/>
  <c r="F24" i="4"/>
  <c r="G24" i="4"/>
  <c r="H24" i="4"/>
  <c r="D24" i="4"/>
  <c r="D29" i="4"/>
  <c r="E20" i="4"/>
  <c r="F20" i="4"/>
  <c r="H20" i="4"/>
  <c r="D20" i="4"/>
  <c r="E28" i="4"/>
  <c r="E29" i="4" s="1"/>
  <c r="F28" i="4"/>
  <c r="F29" i="4" s="1"/>
  <c r="G28" i="4"/>
  <c r="G29" i="4" s="1"/>
  <c r="H28" i="4"/>
  <c r="H29" i="4" s="1"/>
  <c r="D20" i="7"/>
  <c r="D22" i="7"/>
  <c r="E20" i="7"/>
  <c r="E22" i="7"/>
  <c r="F20" i="7"/>
  <c r="F22" i="7"/>
  <c r="G20" i="7"/>
  <c r="G22" i="7"/>
  <c r="I15" i="4"/>
  <c r="I20" i="4" s="1"/>
  <c r="H31" i="4"/>
  <c r="G20" i="4"/>
  <c r="G31" i="4" s="1"/>
  <c r="Q15" i="12"/>
  <c r="P15" i="12"/>
  <c r="Q14" i="12"/>
  <c r="D31" i="4"/>
  <c r="I31" i="4"/>
  <c r="F31" i="4"/>
  <c r="C31" i="4"/>
  <c r="E31" i="4"/>
  <c r="I22" i="7"/>
  <c r="Q16" i="12"/>
  <c r="R18" i="12"/>
  <c r="R17" i="12" l="1"/>
  <c r="P17" i="12"/>
  <c r="R14" i="12"/>
  <c r="P14" i="12"/>
</calcChain>
</file>

<file path=xl/sharedStrings.xml><?xml version="1.0" encoding="utf-8"?>
<sst xmlns="http://schemas.openxmlformats.org/spreadsheetml/2006/main" count="303" uniqueCount="183">
  <si>
    <t>GJYKATA KUSHTETUESE</t>
  </si>
  <si>
    <t>ANEKSI nr.1 "Raporti i Shpenzimeve sipas Programeve"</t>
  </si>
  <si>
    <r>
      <rPr>
        <b/>
        <sz val="12"/>
        <rFont val="Arial"/>
        <family val="2"/>
      </rPr>
      <t xml:space="preserve">                              </t>
    </r>
    <r>
      <rPr>
        <b/>
        <u/>
        <sz val="12"/>
        <rFont val="Arial"/>
        <family val="2"/>
      </rPr>
      <t>Raportet e Monitorimit  per vitin 2018.</t>
    </r>
  </si>
  <si>
    <t>ne 000/leke</t>
  </si>
  <si>
    <t>Emri i Grupit</t>
  </si>
  <si>
    <t>Gjykata Kushtetuese(30)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</si>
  <si>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</si>
  <si>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</si>
  <si>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</si>
  <si>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</si>
  <si>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</si>
  <si>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</si>
  <si>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</si>
  <si>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</si>
  <si>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</si>
  <si>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</si>
  <si>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</si>
  <si>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</si>
  <si>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</si>
  <si>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</si>
  <si>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</si>
  <si>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</si>
  <si>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i
vitit paraardhes
Viti 2017</t>
  </si>
  <si>
    <t>Viti 2018</t>
  </si>
  <si>
    <t>Plan Fillestar Viti 2018</t>
  </si>
  <si>
    <t>Plan i Rishikuar Viti 2018</t>
  </si>
  <si>
    <t xml:space="preserve"> Plani i Periudhes/progresiv viti-2018</t>
  </si>
  <si>
    <t>i
Periudhes/progresiv viti-2018</t>
  </si>
  <si>
    <t>0001</t>
  </si>
  <si>
    <t>Veprimtaria Gjyqsore kushtetuese</t>
  </si>
  <si>
    <t>Totali i Shpenzimeve te institucionit</t>
  </si>
  <si>
    <t xml:space="preserve">Shpenzime nga te Ardhurat Jashte limitit </t>
  </si>
  <si>
    <t xml:space="preserve">Totali </t>
  </si>
  <si>
    <t>Sekretari i Përgjithshëm</t>
  </si>
  <si>
    <t>Emri</t>
  </si>
  <si>
    <t>Eugen Papandile</t>
  </si>
  <si>
    <t>Firma</t>
  </si>
  <si>
    <t>Data</t>
  </si>
  <si>
    <t>20.01.2019</t>
  </si>
  <si>
    <t>ANEKSI nr.2 "Raporti i Shpenzimeve  të Programit sipas Shpenzimeve"</t>
  </si>
  <si>
    <t>GJYKATA KUSHTETUESE (30)</t>
  </si>
  <si>
    <t>1030001</t>
  </si>
  <si>
    <t>Programi</t>
  </si>
  <si>
    <t>Veprimtaria gjyqsore kushtetuese</t>
  </si>
  <si>
    <t>Kodi i Programit</t>
  </si>
  <si>
    <t>03320</t>
  </si>
  <si>
    <t>Art.</t>
  </si>
  <si>
    <t>i vitit paraardhes
Viti 2017</t>
  </si>
  <si>
    <t>Plan                   Viti 2018</t>
  </si>
  <si>
    <t>Plan Fillestar    Viti 2018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</si>
  <si>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</si>
  <si>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</si>
  <si>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</si>
  <si>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</si>
  <si>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</si>
  <si>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</si>
  <si>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</si>
  <si>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</si>
  <si>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</si>
  <si>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</si>
  <si>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</si>
  <si>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</si>
  <si>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</si>
  <si>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</si>
  <si>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</si>
  <si>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</si>
  <si>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</si>
  <si>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</si>
  <si>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</si>
  <si>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</si>
  <si>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 xml:space="preserve">                  Eugen Papandile</t>
  </si>
  <si>
    <t>ANEKSI nr.3 "Raporti permbledhes i realizimit te treguesve te performances/produkteve te programit"</t>
  </si>
  <si>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u/>
        <sz val="14"/>
        <rFont val="Arial"/>
        <family val="2"/>
      </rPr>
      <t>Raportet e Monitorimit  per vitin 2018.</t>
    </r>
  </si>
  <si>
    <t>Vendimmarrja kushtetuese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</si>
  <si>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</si>
  <si>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</si>
  <si>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</si>
  <si>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</si>
  <si>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</si>
  <si>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</si>
  <si>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</si>
  <si>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</si>
  <si>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</si>
  <si>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sipas vitit </t>
    </r>
    <r>
      <rPr>
        <b/>
        <sz val="11"/>
        <color indexed="60"/>
        <rFont val="Arial"/>
        <family val="2"/>
        <charset val="238"/>
      </rPr>
      <t>paraardhes       2017</t>
    </r>
  </si>
  <si>
    <r>
      <t xml:space="preserve">Shpenzimet 
sipas vitit </t>
    </r>
    <r>
      <rPr>
        <b/>
        <sz val="11"/>
        <color indexed="60"/>
        <rFont val="Arial"/>
        <family val="2"/>
        <charset val="238"/>
      </rPr>
      <t>paraardhes             2017</t>
    </r>
  </si>
  <si>
    <r>
      <t xml:space="preserve">Kosto per Njesi sipas vitit </t>
    </r>
    <r>
      <rPr>
        <b/>
        <sz val="11"/>
        <color indexed="60"/>
        <rFont val="Arial"/>
        <family val="2"/>
        <charset val="238"/>
      </rPr>
      <t>paraardhes     2017</t>
    </r>
  </si>
  <si>
    <r>
      <t xml:space="preserve">Sasia             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            te vitit 2018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</si>
  <si>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    </t>
    </r>
    <r>
      <rPr>
        <b/>
        <sz val="11"/>
        <rFont val="Arial"/>
        <family val="2"/>
      </rPr>
      <t>te vitit 2018</t>
    </r>
  </si>
  <si>
    <r>
      <t xml:space="preserve">Kosto per Njesi 
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te vitit 2018</t>
    </r>
  </si>
  <si>
    <r>
      <t xml:space="preserve">Sasia       sipas </t>
    </r>
    <r>
      <rPr>
        <b/>
        <sz val="11"/>
        <color indexed="60"/>
        <rFont val="Arial"/>
        <family val="2"/>
        <charset val="238"/>
      </rPr>
      <t>planit te rishikuar</t>
    </r>
    <r>
      <rPr>
        <b/>
        <sz val="11"/>
        <rFont val="Arial"/>
        <family val="2"/>
      </rPr>
      <t xml:space="preserve">  te vitit 2018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</si>
  <si>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te rishikuar         </t>
    </r>
    <r>
      <rPr>
        <b/>
        <sz val="11"/>
        <rFont val="Arial"/>
        <family val="2"/>
      </rPr>
      <t>te vitit 2018</t>
    </r>
  </si>
  <si>
    <r>
      <t xml:space="preserve">Kosto          per njesi 
sipas </t>
    </r>
    <r>
      <rPr>
        <b/>
        <sz val="11"/>
        <color indexed="60"/>
        <rFont val="Arial"/>
        <family val="2"/>
        <charset val="238"/>
      </rPr>
      <t>planit      te rishikuar</t>
    </r>
    <r>
      <rPr>
        <b/>
        <sz val="11"/>
        <rFont val="Arial"/>
        <family val="2"/>
      </rPr>
      <t xml:space="preserve">       te vitit 2018</t>
    </r>
  </si>
  <si>
    <r>
      <t xml:space="preserve">Sasia           </t>
    </r>
    <r>
      <rPr>
        <b/>
        <sz val="11"/>
        <color indexed="60"/>
        <rFont val="Arial"/>
        <family val="2"/>
        <charset val="238"/>
      </rPr>
      <t>Faktike</t>
    </r>
    <r>
      <rPr>
        <b/>
        <sz val="11"/>
        <rFont val="Arial"/>
        <family val="2"/>
      </rPr>
      <t xml:space="preserve">               ne fund              te vitit 2018</t>
    </r>
  </si>
  <si>
    <r>
      <t xml:space="preserve">Shpenzimet </t>
    </r>
    <r>
      <rPr>
        <b/>
        <sz val="11"/>
        <color indexed="60"/>
        <rFont val="Arial"/>
        <family val="2"/>
        <charset val="238"/>
      </rPr>
      <t>Faktike</t>
    </r>
    <r>
      <rPr>
        <b/>
        <sz val="11"/>
        <rFont val="Arial"/>
        <family val="2"/>
      </rPr>
      <t xml:space="preserve">              ne fund              te vitit 2018</t>
    </r>
  </si>
  <si>
    <r>
      <t xml:space="preserve">Kosto </t>
    </r>
    <r>
      <rPr>
        <b/>
        <sz val="11"/>
        <color indexed="60"/>
        <rFont val="Arial"/>
        <family val="2"/>
        <charset val="238"/>
      </rPr>
      <t xml:space="preserve">Faktike                  </t>
    </r>
    <r>
      <rPr>
        <b/>
        <sz val="11"/>
        <rFont val="Arial"/>
        <family val="2"/>
      </rPr>
      <t xml:space="preserve">                per njesi                                        ne fund te vitit 2018</t>
    </r>
  </si>
  <si>
    <t xml:space="preserve">V = IV - I
</t>
  </si>
  <si>
    <t xml:space="preserve">V = IV - II
</t>
  </si>
  <si>
    <t xml:space="preserve">V = IV - III
</t>
  </si>
  <si>
    <t>93001AA</t>
  </si>
  <si>
    <t>Produkti 1 "Vendime te marra"</t>
  </si>
  <si>
    <t>vendime</t>
  </si>
  <si>
    <t>93001AB</t>
  </si>
  <si>
    <t xml:space="preserve">Produkti 2 "Ndertim i kapaciteteve profesionale, vendimmarrese dhe keshilluese" </t>
  </si>
  <si>
    <t>punonjes</t>
  </si>
  <si>
    <t>M300004</t>
  </si>
  <si>
    <t>Produkti 1 "Paisje per zyra"</t>
  </si>
  <si>
    <t>orendi/pajisje/mjete</t>
  </si>
  <si>
    <t>M300003</t>
  </si>
  <si>
    <t>Produkti 2 "Biblioteke e pasuruar"</t>
  </si>
  <si>
    <t>libra/tituj</t>
  </si>
  <si>
    <t>M300001</t>
  </si>
  <si>
    <t>Produkti 1 "Sisteme te informatizuar"</t>
  </si>
  <si>
    <t>sisteme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</si>
  <si>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</si>
  <si>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</si>
  <si>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</si>
  <si>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</si>
  <si>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A</t>
  </si>
  <si>
    <t>Produkti ......</t>
  </si>
  <si>
    <t>D</t>
  </si>
  <si>
    <t>Treguesi i Performances .....</t>
  </si>
  <si>
    <t xml:space="preserve">             Eugen Papandile</t>
  </si>
  <si>
    <t xml:space="preserve">                      20.01.2019</t>
  </si>
  <si>
    <t>ANEKSI nr.4 "Raporti i realizimit te objektivave te politikes se programit"</t>
  </si>
  <si>
    <r>
      <rPr>
        <b/>
        <sz val="14"/>
        <rFont val="Arial"/>
        <family val="2"/>
      </rPr>
      <t xml:space="preserve">                                    </t>
    </r>
    <r>
      <rPr>
        <b/>
        <u/>
        <sz val="14"/>
        <rFont val="Arial"/>
        <family val="2"/>
      </rPr>
      <t>Raportet e Monitorimit  per vitin 2018.</t>
    </r>
  </si>
  <si>
    <r>
      <t xml:space="preserve">Periudha e Raportimit: </t>
    </r>
    <r>
      <rPr>
        <b/>
        <sz val="11"/>
        <rFont val="Arial"/>
        <family val="2"/>
      </rPr>
      <t>viti 2018</t>
    </r>
  </si>
  <si>
    <t>Emertimi i programit:</t>
  </si>
  <si>
    <t>Qëllimet e Politikës së Programit:</t>
  </si>
  <si>
    <t>Realizimi i veprimtarise gjyqsore kushtetuese per garantimin e respektimit te Kushtetutës dhe interpretimit përfundimtar të saj, zgjidhja e mosmarrëveshjeve kushtetuese, në lidhje me ndarjen e pushteteve, ankesat e individëve, lidhur  me cënimin e të drejtave kushtetuese, etj. nepermjet nje proçesi te drejte ligjor dhe transparent</t>
  </si>
  <si>
    <t>Përshkrimi i programit:</t>
  </si>
  <si>
    <t>Realizimi i proceseve gjyqsore të drejta dhe të hapura në mbrojtje të kushtetutës dhe lirive e të drejtave themelore të njeriut.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</si>
  <si>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</si>
  <si>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</si>
  <si>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</si>
  <si>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</si>
  <si>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</si>
  <si>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 2017</t>
  </si>
  <si>
    <t>Niveli i planifikuar ne vitin korent 2018</t>
  </si>
  <si>
    <t>Niveli i rishikuar ne vitin korent 2018</t>
  </si>
  <si>
    <t>Niveli faktik    ne fund te    vitit korent 2018</t>
  </si>
  <si>
    <t>% e Realizimit te Treguesit te Performances/Produktit</t>
  </si>
  <si>
    <t>Objektivi 1</t>
  </si>
  <si>
    <t>Fuqizimi i funksionit menaxhues, në funksion të implementimit të sukseshëm të programit, konform kërkesave të kuadrit ligjor në fuqi per shqyrtimin e kërkesave për vendime gjyqesore te drejta dhe transparente në afatet ligjore.</t>
  </si>
  <si>
    <t>Raporti i numrit te vendimeve me numrin e kerkesave te paraqitura per gjykim ne %</t>
  </si>
  <si>
    <t>Per shkak te bllokimit te veprimtarise se gjykates nga procesi i vetingut ne zbatim te ligjit nr. 84/2016, "Per rivleresimin kalimtar te gjyqtareve e prokuroreve ne Republiken e Shqiperise".</t>
  </si>
  <si>
    <t>Vendime te marra</t>
  </si>
  <si>
    <t>Nr. i vendimeve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</si>
  <si>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</si>
  <si>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</si>
  <si>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</si>
  <si>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</si>
  <si>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</si>
  <si>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</si>
  <si>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</si>
  <si>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2018</t>
  </si>
  <si>
    <t>Plani i buxhetit viti     2018</t>
  </si>
  <si>
    <t>REALIZIMI PROGRESIV  nga fillimi i vitit deri në periudhën aktuale</t>
  </si>
  <si>
    <t>REALIZIMI për periudhën e raportimit (vjetore)</t>
  </si>
  <si>
    <t>REALIZIMI PROGRESIV  nga fillimi i projektit deri në periudhën aktuale</t>
  </si>
  <si>
    <t>e</t>
  </si>
  <si>
    <t>të</t>
  </si>
  <si>
    <t>Kontraktuar</t>
  </si>
  <si>
    <t>projektit</t>
  </si>
  <si>
    <t>Produkti 3 "Automjete te rinovuara"</t>
  </si>
  <si>
    <t>M300005</t>
  </si>
  <si>
    <t>Sistemi i ruajtjes-vezhgimit e sigurise elektronike</t>
  </si>
  <si>
    <t>M300006</t>
  </si>
  <si>
    <t>Rikonstruksion e paisje per salle biblioteke</t>
  </si>
  <si>
    <t>M300007</t>
  </si>
  <si>
    <t>Rikonstruksion e rrjetit e wc-ve</t>
  </si>
  <si>
    <t>M300008</t>
  </si>
  <si>
    <t>Rikonstruksion i ambienteve te brenshme e zyrave</t>
  </si>
  <si>
    <t>M300009</t>
  </si>
  <si>
    <t>Gjenerator per furnizim me energji elektrike</t>
  </si>
  <si>
    <t>M3000010</t>
  </si>
  <si>
    <t>Paisje kompjuterike e printimi per zyra</t>
  </si>
  <si>
    <t>Projektet me financim te huaj (ne 000/leke)</t>
  </si>
  <si>
    <t>Grant/</t>
  </si>
  <si>
    <t>Vitit i përfundimit</t>
  </si>
  <si>
    <t>Buxheti ________</t>
  </si>
  <si>
    <t>Plani i buxhetit viti ______</t>
  </si>
  <si>
    <t>REALIZIMI për periudhën e raportimit (4-mujore/vjetore)</t>
  </si>
  <si>
    <t>Kredi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</si>
</sst>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"/>
    <numFmt numFmtId="170" formatCode="_-* #,##0_-;\-* #,##0_-;_-* &quot;-&quot;_-;_-@_-"/>
    <numFmt numFmtId="171" formatCode="_-* #,##0.00_-;\-* #,##0.00_-;_-* &quot;-&quot;??_-;_-@_-"/>
    <numFmt numFmtId="172" formatCode="0.0%"/>
    <numFmt numFmtId="173" formatCode="0.0"/>
    <numFmt numFmtId="174" formatCode="#,##0.000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_([$€]* #,##0.00_);_([$€]* \(#,##0.00\);_([$€]* &quot;-&quot;??_);_(@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General\ \ \ \ \ \ "/>
    <numFmt numFmtId="186" formatCode="0.0\ \ \ \ \ \ \ \ "/>
    <numFmt numFmtId="187" formatCode="mmmm\ yyyy"/>
    <numFmt numFmtId="188" formatCode="#,##0\ &quot;Kč&quot;;\-#,##0\ &quot;Kč&quot;"/>
    <numFmt numFmtId="189" formatCode="#,##0.0____"/>
    <numFmt numFmtId="190" formatCode="\$#,##0.00\ ;\(\$#,##0.00\)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</numFmts>
  <fonts count="107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i/>
      <sz val="11"/>
      <color indexed="8"/>
      <name val="Calibri"/>
      <family val="2"/>
    </font>
    <font>
      <b/>
      <sz val="11"/>
      <color indexed="60"/>
      <name val="Arial"/>
      <family val="2"/>
      <charset val="238"/>
    </font>
    <font>
      <b/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10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C00000"/>
      <name val="Arial"/>
      <family val="2"/>
    </font>
    <font>
      <b/>
      <sz val="12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14" fillId="0" borderId="0">
      <alignment vertical="top"/>
    </xf>
    <xf numFmtId="0" fontId="13" fillId="0" borderId="0"/>
    <xf numFmtId="0" fontId="13" fillId="0" borderId="0"/>
    <xf numFmtId="0" fontId="13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79" fontId="15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3" fontId="3" fillId="20" borderId="1" applyNumberFormat="0"/>
    <xf numFmtId="0" fontId="19" fillId="21" borderId="2" applyNumberFormat="0" applyAlignment="0" applyProtection="0"/>
    <xf numFmtId="0" fontId="20" fillId="0" borderId="3" applyNumberFormat="0" applyFont="0" applyFill="0" applyAlignment="0" applyProtection="0"/>
    <xf numFmtId="0" fontId="21" fillId="22" borderId="4" applyNumberFormat="0" applyAlignment="0" applyProtection="0"/>
    <xf numFmtId="0" fontId="22" fillId="0" borderId="0"/>
    <xf numFmtId="174" fontId="23" fillId="0" borderId="0">
      <alignment horizontal="right" vertical="top"/>
    </xf>
    <xf numFmtId="0" fontId="22" fillId="0" borderId="0"/>
    <xf numFmtId="0" fontId="22" fillId="0" borderId="0"/>
    <xf numFmtId="0" fontId="20" fillId="0" borderId="0" applyFont="0" applyFill="0" applyBorder="0" applyAlignment="0" applyProtection="0"/>
    <xf numFmtId="0" fontId="3" fillId="23" borderId="0" applyNumberFormat="0" applyBorder="0" applyProtection="0"/>
    <xf numFmtId="180" fontId="3" fillId="0" borderId="0" applyFont="0" applyFill="0" applyBorder="0" applyAlignment="0" applyProtection="0"/>
    <xf numFmtId="172" fontId="8" fillId="24" borderId="5" applyNumberFormat="0" applyFont="0" applyBorder="0" applyAlignment="0" applyProtection="0">
      <alignment horizontal="right"/>
    </xf>
    <xf numFmtId="0" fontId="24" fillId="0" borderId="0" applyNumberForma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5" fillId="4" borderId="0" applyNumberFormat="0" applyBorder="0" applyAlignment="0" applyProtection="0"/>
    <xf numFmtId="38" fontId="10" fillId="23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25" borderId="1" applyNumberFormat="0" applyBorder="0" applyProtection="0"/>
    <xf numFmtId="169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30" fillId="7" borderId="2" applyNumberFormat="0" applyAlignment="0" applyProtection="0"/>
    <xf numFmtId="10" fontId="10" fillId="26" borderId="9" applyNumberFormat="0" applyBorder="0" applyAlignment="0" applyProtection="0"/>
    <xf numFmtId="3" fontId="3" fillId="27" borderId="0" applyNumberFormat="0" applyBorder="0"/>
    <xf numFmtId="169" fontId="31" fillId="0" borderId="0"/>
    <xf numFmtId="0" fontId="32" fillId="0" borderId="10" applyNumberFormat="0" applyFill="0" applyAlignment="0" applyProtection="0"/>
    <xf numFmtId="188" fontId="20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" fillId="28" borderId="1" applyNumberFormat="0"/>
    <xf numFmtId="3" fontId="3" fillId="29" borderId="1" applyNumberFormat="0" applyFont="0" applyAlignment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30" borderId="0" applyNumberFormat="0" applyBorder="0" applyAlignment="0" applyProtection="0"/>
    <xf numFmtId="0" fontId="3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181" fontId="37" fillId="0" borderId="0" applyFill="0" applyBorder="0" applyAlignment="0" applyProtection="0">
      <alignment horizontal="right"/>
    </xf>
    <xf numFmtId="0" fontId="3" fillId="0" borderId="0"/>
    <xf numFmtId="0" fontId="1" fillId="31" borderId="1" applyNumberFormat="0" applyFont="0" applyAlignment="0" applyProtection="0"/>
    <xf numFmtId="0" fontId="38" fillId="21" borderId="11" applyNumberFormat="0" applyAlignment="0" applyProtection="0"/>
    <xf numFmtId="40" fontId="39" fillId="26" borderId="0">
      <alignment horizontal="right"/>
    </xf>
    <xf numFmtId="9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2" fontId="20" fillId="0" borderId="0" applyFont="0" applyFill="0" applyBorder="0" applyAlignment="0" applyProtection="0"/>
    <xf numFmtId="189" fontId="37" fillId="0" borderId="0" applyFill="0" applyBorder="0" applyAlignment="0">
      <alignment horizontal="centerContinuous"/>
    </xf>
    <xf numFmtId="3" fontId="3" fillId="32" borderId="1" applyNumberFormat="0"/>
    <xf numFmtId="0" fontId="15" fillId="0" borderId="0"/>
    <xf numFmtId="0" fontId="40" fillId="0" borderId="0"/>
    <xf numFmtId="0" fontId="14" fillId="0" borderId="0">
      <alignment vertical="top"/>
    </xf>
    <xf numFmtId="0" fontId="3" fillId="0" borderId="0" applyNumberFormat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>
      <alignment horizontal="left" vertical="top"/>
    </xf>
    <xf numFmtId="0" fontId="44" fillId="0" borderId="0" applyNumberFormat="0" applyFont="0" applyFill="0" applyBorder="0" applyAlignment="0" applyProtection="0">
      <alignment horizontal="left" vertical="top"/>
    </xf>
    <xf numFmtId="0" fontId="44" fillId="0" borderId="0" applyNumberFormat="0" applyFont="0" applyFill="0" applyBorder="0" applyAlignment="0" applyProtection="0">
      <alignment horizontal="left" vertical="top"/>
    </xf>
    <xf numFmtId="0" fontId="37" fillId="0" borderId="0"/>
    <xf numFmtId="0" fontId="46" fillId="0" borderId="0">
      <alignment horizontal="left" wrapText="1"/>
    </xf>
    <xf numFmtId="0" fontId="47" fillId="0" borderId="13" applyNumberFormat="0" applyFont="0" applyFill="0" applyBorder="0" applyAlignment="0" applyProtection="0">
      <alignment horizontal="center" wrapText="1"/>
    </xf>
    <xf numFmtId="185" fontId="15" fillId="0" borderId="0" applyNumberFormat="0" applyFont="0" applyFill="0" applyBorder="0" applyAlignment="0" applyProtection="0">
      <alignment horizontal="right"/>
    </xf>
    <xf numFmtId="0" fontId="47" fillId="0" borderId="0" applyNumberFormat="0" applyFont="0" applyFill="0" applyBorder="0" applyAlignment="0" applyProtection="0">
      <alignment horizontal="left" indent="1"/>
    </xf>
    <xf numFmtId="186" fontId="47" fillId="0" borderId="0" applyNumberFormat="0" applyFont="0" applyFill="0" applyBorder="0" applyAlignment="0" applyProtection="0"/>
    <xf numFmtId="0" fontId="37" fillId="0" borderId="13" applyNumberFormat="0" applyFont="0" applyFill="0" applyAlignment="0" applyProtection="0">
      <alignment horizontal="center"/>
    </xf>
    <xf numFmtId="0" fontId="37" fillId="0" borderId="0" applyNumberFormat="0" applyFont="0" applyFill="0" applyBorder="0" applyAlignment="0" applyProtection="0">
      <alignment horizontal="left" wrapText="1" indent="1"/>
    </xf>
    <xf numFmtId="0" fontId="47" fillId="0" borderId="0" applyNumberFormat="0" applyFont="0" applyFill="0" applyBorder="0" applyAlignment="0" applyProtection="0">
      <alignment horizontal="left" indent="1"/>
    </xf>
    <xf numFmtId="0" fontId="37" fillId="0" borderId="0" applyNumberFormat="0" applyFont="0" applyFill="0" applyBorder="0" applyAlignment="0" applyProtection="0">
      <alignment horizontal="left" wrapText="1" indent="2"/>
    </xf>
    <xf numFmtId="187" fontId="37" fillId="0" borderId="0">
      <alignment horizontal="right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50" fillId="0" borderId="0">
      <alignment horizontal="right"/>
    </xf>
    <xf numFmtId="0" fontId="51" fillId="0" borderId="0" applyProtection="0"/>
    <xf numFmtId="190" fontId="51" fillId="0" borderId="0" applyProtection="0"/>
    <xf numFmtId="0" fontId="52" fillId="0" borderId="0" applyProtection="0"/>
    <xf numFmtId="0" fontId="53" fillId="0" borderId="0" applyProtection="0"/>
    <xf numFmtId="0" fontId="51" fillId="0" borderId="14" applyProtection="0"/>
    <xf numFmtId="0" fontId="51" fillId="0" borderId="0"/>
    <xf numFmtId="10" fontId="51" fillId="0" borderId="0" applyProtection="0"/>
    <xf numFmtId="0" fontId="51" fillId="0" borderId="0"/>
    <xf numFmtId="2" fontId="51" fillId="0" borderId="0" applyProtection="0"/>
    <xf numFmtId="4" fontId="51" fillId="0" borderId="0" applyProtection="0"/>
  </cellStyleXfs>
  <cellXfs count="429">
    <xf numFmtId="0" fontId="0" fillId="0" borderId="0" xfId="0"/>
    <xf numFmtId="0" fontId="2" fillId="0" borderId="0" xfId="0" applyFont="1"/>
    <xf numFmtId="169" fontId="5" fillId="0" borderId="0" xfId="0" applyNumberFormat="1" applyFont="1" applyBorder="1" applyAlignment="1">
      <alignment wrapText="1"/>
    </xf>
    <xf numFmtId="0" fontId="5" fillId="0" borderId="15" xfId="0" applyFont="1" applyFill="1" applyBorder="1" applyAlignment="1"/>
    <xf numFmtId="0" fontId="5" fillId="0" borderId="0" xfId="0" applyFont="1" applyBorder="1" applyAlignment="1">
      <alignment horizontal="center"/>
    </xf>
    <xf numFmtId="0" fontId="75" fillId="0" borderId="0" xfId="0" applyFont="1" applyBorder="1"/>
    <xf numFmtId="0" fontId="5" fillId="0" borderId="9" xfId="0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0" fontId="5" fillId="0" borderId="19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49" fontId="77" fillId="0" borderId="23" xfId="0" applyNumberFormat="1" applyFont="1" applyFill="1" applyBorder="1" applyAlignment="1">
      <alignment horizontal="center" vertical="center"/>
    </xf>
    <xf numFmtId="49" fontId="77" fillId="0" borderId="24" xfId="0" applyNumberFormat="1" applyFont="1" applyFill="1" applyBorder="1" applyAlignment="1">
      <alignment horizontal="center" vertical="center"/>
    </xf>
    <xf numFmtId="0" fontId="78" fillId="0" borderId="0" xfId="0" applyFont="1"/>
    <xf numFmtId="0" fontId="79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169" fontId="5" fillId="0" borderId="9" xfId="0" applyNumberFormat="1" applyFont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0" fillId="0" borderId="0" xfId="0" applyFill="1"/>
    <xf numFmtId="0" fontId="6" fillId="0" borderId="27" xfId="0" applyFont="1" applyFill="1" applyBorder="1" applyAlignment="1">
      <alignment horizontal="center"/>
    </xf>
    <xf numFmtId="0" fontId="11" fillId="33" borderId="15" xfId="0" applyFont="1" applyFill="1" applyBorder="1" applyAlignment="1">
      <alignment horizontal="center"/>
    </xf>
    <xf numFmtId="169" fontId="11" fillId="33" borderId="9" xfId="0" applyNumberFormat="1" applyFont="1" applyFill="1" applyBorder="1" applyAlignment="1">
      <alignment horizontal="center"/>
    </xf>
    <xf numFmtId="169" fontId="55" fillId="33" borderId="28" xfId="0" applyNumberFormat="1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55" fillId="0" borderId="29" xfId="0" applyFont="1" applyFill="1" applyBorder="1" applyAlignment="1">
      <alignment horizontal="center"/>
    </xf>
    <xf numFmtId="49" fontId="82" fillId="0" borderId="24" xfId="0" applyNumberFormat="1" applyFont="1" applyFill="1" applyBorder="1" applyAlignment="1">
      <alignment horizontal="center" vertical="center"/>
    </xf>
    <xf numFmtId="169" fontId="54" fillId="33" borderId="28" xfId="0" applyNumberFormat="1" applyFont="1" applyFill="1" applyBorder="1" applyAlignment="1">
      <alignment horizontal="center"/>
    </xf>
    <xf numFmtId="169" fontId="54" fillId="0" borderId="28" xfId="0" applyNumberFormat="1" applyFont="1" applyBorder="1" applyAlignment="1">
      <alignment horizontal="center"/>
    </xf>
    <xf numFmtId="169" fontId="54" fillId="0" borderId="0" xfId="0" applyNumberFormat="1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11" fillId="33" borderId="16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9" fontId="11" fillId="34" borderId="9" xfId="0" applyNumberFormat="1" applyFont="1" applyFill="1" applyBorder="1" applyAlignment="1">
      <alignment horizontal="center"/>
    </xf>
    <xf numFmtId="169" fontId="5" fillId="34" borderId="9" xfId="0" applyNumberFormat="1" applyFont="1" applyFill="1" applyBorder="1" applyAlignment="1">
      <alignment horizontal="center"/>
    </xf>
    <xf numFmtId="49" fontId="55" fillId="34" borderId="28" xfId="0" applyNumberFormat="1" applyFont="1" applyFill="1" applyBorder="1" applyAlignment="1">
      <alignment horizontal="center"/>
    </xf>
    <xf numFmtId="0" fontId="83" fillId="33" borderId="15" xfId="0" applyFont="1" applyFill="1" applyBorder="1" applyAlignment="1">
      <alignment horizontal="center"/>
    </xf>
    <xf numFmtId="0" fontId="77" fillId="35" borderId="16" xfId="0" applyFont="1" applyFill="1" applyBorder="1" applyAlignment="1">
      <alignment horizontal="center"/>
    </xf>
    <xf numFmtId="169" fontId="77" fillId="35" borderId="9" xfId="0" applyNumberFormat="1" applyFont="1" applyFill="1" applyBorder="1" applyAlignment="1">
      <alignment horizontal="center"/>
    </xf>
    <xf numFmtId="169" fontId="77" fillId="35" borderId="28" xfId="0" applyNumberFormat="1" applyFont="1" applyFill="1" applyBorder="1" applyAlignment="1">
      <alignment horizontal="center"/>
    </xf>
    <xf numFmtId="0" fontId="84" fillId="0" borderId="0" xfId="0" applyFont="1"/>
    <xf numFmtId="0" fontId="85" fillId="0" borderId="0" xfId="0" applyFont="1"/>
    <xf numFmtId="169" fontId="77" fillId="36" borderId="30" xfId="0" applyNumberFormat="1" applyFont="1" applyFill="1" applyBorder="1" applyAlignment="1">
      <alignment horizontal="center"/>
    </xf>
    <xf numFmtId="0" fontId="83" fillId="33" borderId="16" xfId="0" applyFont="1" applyFill="1" applyBorder="1" applyAlignment="1">
      <alignment horizontal="center"/>
    </xf>
    <xf numFmtId="169" fontId="83" fillId="33" borderId="9" xfId="0" applyNumberFormat="1" applyFont="1" applyFill="1" applyBorder="1" applyAlignment="1">
      <alignment horizontal="center"/>
    </xf>
    <xf numFmtId="169" fontId="77" fillId="33" borderId="28" xfId="0" applyNumberFormat="1" applyFont="1" applyFill="1" applyBorder="1" applyAlignment="1">
      <alignment horizontal="center"/>
    </xf>
    <xf numFmtId="49" fontId="54" fillId="34" borderId="21" xfId="0" applyNumberFormat="1" applyFont="1" applyFill="1" applyBorder="1" applyAlignment="1">
      <alignment horizontal="center"/>
    </xf>
    <xf numFmtId="0" fontId="54" fillId="34" borderId="16" xfId="0" applyFont="1" applyFill="1" applyBorder="1" applyAlignment="1">
      <alignment horizontal="center"/>
    </xf>
    <xf numFmtId="169" fontId="5" fillId="33" borderId="32" xfId="0" applyNumberFormat="1" applyFont="1" applyFill="1" applyBorder="1" applyAlignment="1">
      <alignment horizontal="center" vertical="top" wrapText="1"/>
    </xf>
    <xf numFmtId="169" fontId="5" fillId="33" borderId="33" xfId="0" applyNumberFormat="1" applyFont="1" applyFill="1" applyBorder="1" applyAlignment="1">
      <alignment horizontal="center" vertical="top" wrapText="1"/>
    </xf>
    <xf numFmtId="169" fontId="5" fillId="34" borderId="32" xfId="0" applyNumberFormat="1" applyFont="1" applyFill="1" applyBorder="1" applyAlignment="1">
      <alignment horizontal="center" vertical="top" wrapText="1"/>
    </xf>
    <xf numFmtId="0" fontId="78" fillId="0" borderId="0" xfId="0" applyFont="1" applyAlignment="1">
      <alignment horizontal="left"/>
    </xf>
    <xf numFmtId="0" fontId="6" fillId="34" borderId="9" xfId="0" applyFont="1" applyFill="1" applyBorder="1" applyAlignment="1">
      <alignment horizontal="center"/>
    </xf>
    <xf numFmtId="0" fontId="54" fillId="34" borderId="16" xfId="0" applyFont="1" applyFill="1" applyBorder="1" applyAlignment="1">
      <alignment horizontal="center" vertical="center"/>
    </xf>
    <xf numFmtId="0" fontId="86" fillId="0" borderId="0" xfId="0" applyFont="1" applyBorder="1"/>
    <xf numFmtId="0" fontId="87" fillId="0" borderId="0" xfId="0" applyFont="1" applyBorder="1"/>
    <xf numFmtId="0" fontId="80" fillId="0" borderId="0" xfId="0" applyFont="1"/>
    <xf numFmtId="0" fontId="88" fillId="0" borderId="0" xfId="0" applyFont="1" applyBorder="1"/>
    <xf numFmtId="0" fontId="80" fillId="0" borderId="0" xfId="0" applyFont="1" applyBorder="1"/>
    <xf numFmtId="0" fontId="5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6" fillId="0" borderId="0" xfId="0" applyFont="1" applyAlignment="1">
      <alignment vertical="center" wrapText="1"/>
    </xf>
    <xf numFmtId="0" fontId="88" fillId="0" borderId="0" xfId="0" applyFont="1" applyAlignment="1">
      <alignment horizontal="left"/>
    </xf>
    <xf numFmtId="0" fontId="88" fillId="0" borderId="0" xfId="0" applyFont="1" applyAlignment="1"/>
    <xf numFmtId="0" fontId="89" fillId="0" borderId="35" xfId="0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 wrapText="1"/>
    </xf>
    <xf numFmtId="0" fontId="81" fillId="0" borderId="0" xfId="0" applyFont="1"/>
    <xf numFmtId="0" fontId="4" fillId="0" borderId="0" xfId="84" applyFont="1" applyFill="1" applyAlignment="1">
      <alignment vertical="center" wrapText="1"/>
    </xf>
    <xf numFmtId="0" fontId="3" fillId="0" borderId="0" xfId="84" applyFill="1" applyAlignment="1">
      <alignment vertical="center" wrapText="1"/>
    </xf>
    <xf numFmtId="0" fontId="3" fillId="0" borderId="0" xfId="84" applyFill="1" applyBorder="1" applyAlignment="1">
      <alignment vertical="center" wrapText="1"/>
    </xf>
    <xf numFmtId="0" fontId="12" fillId="0" borderId="0" xfId="84" applyFont="1" applyFill="1" applyBorder="1" applyAlignment="1">
      <alignment horizontal="center" vertical="center" wrapText="1"/>
    </xf>
    <xf numFmtId="0" fontId="4" fillId="0" borderId="0" xfId="84" applyFont="1" applyFill="1" applyBorder="1" applyAlignment="1">
      <alignment vertical="center" wrapText="1"/>
    </xf>
    <xf numFmtId="0" fontId="4" fillId="0" borderId="0" xfId="84" applyFont="1" applyFill="1" applyAlignment="1">
      <alignment vertical="center"/>
    </xf>
    <xf numFmtId="0" fontId="3" fillId="0" borderId="0" xfId="84" applyFill="1" applyAlignment="1">
      <alignment vertical="center"/>
    </xf>
    <xf numFmtId="0" fontId="3" fillId="0" borderId="0" xfId="84" applyFill="1" applyBorder="1" applyAlignment="1">
      <alignment vertical="center"/>
    </xf>
    <xf numFmtId="0" fontId="76" fillId="0" borderId="0" xfId="84" applyFont="1" applyFill="1" applyAlignment="1">
      <alignment vertical="center"/>
    </xf>
    <xf numFmtId="0" fontId="85" fillId="0" borderId="0" xfId="84" applyFont="1" applyFill="1" applyAlignment="1">
      <alignment vertical="center"/>
    </xf>
    <xf numFmtId="0" fontId="85" fillId="0" borderId="0" xfId="84" applyFont="1" applyFill="1" applyBorder="1" applyAlignment="1">
      <alignment vertical="center"/>
    </xf>
    <xf numFmtId="0" fontId="78" fillId="0" borderId="0" xfId="84" applyFont="1" applyFill="1" applyAlignment="1">
      <alignment vertical="center"/>
    </xf>
    <xf numFmtId="0" fontId="79" fillId="0" borderId="0" xfId="84" applyFont="1" applyFill="1" applyAlignment="1">
      <alignment vertical="center"/>
    </xf>
    <xf numFmtId="0" fontId="79" fillId="0" borderId="0" xfId="84" applyFont="1" applyFill="1" applyAlignment="1">
      <alignment horizontal="left" vertical="center"/>
    </xf>
    <xf numFmtId="0" fontId="79" fillId="0" borderId="0" xfId="84" applyFont="1" applyFill="1" applyBorder="1" applyAlignment="1">
      <alignment vertical="center"/>
    </xf>
    <xf numFmtId="0" fontId="2" fillId="0" borderId="0" xfId="84" applyFont="1" applyFill="1" applyBorder="1" applyAlignment="1">
      <alignment vertical="center" wrapText="1"/>
    </xf>
    <xf numFmtId="0" fontId="3" fillId="34" borderId="15" xfId="84" applyFill="1" applyBorder="1" applyAlignment="1">
      <alignment vertical="center" wrapText="1"/>
    </xf>
    <xf numFmtId="0" fontId="3" fillId="34" borderId="9" xfId="84" applyFill="1" applyBorder="1" applyAlignment="1">
      <alignment vertical="center" wrapText="1"/>
    </xf>
    <xf numFmtId="0" fontId="3" fillId="34" borderId="28" xfId="84" applyFill="1" applyBorder="1" applyAlignment="1">
      <alignment vertical="center" wrapText="1"/>
    </xf>
    <xf numFmtId="0" fontId="3" fillId="34" borderId="36" xfId="84" applyFill="1" applyBorder="1" applyAlignment="1">
      <alignment vertical="center" wrapText="1"/>
    </xf>
    <xf numFmtId="0" fontId="3" fillId="34" borderId="30" xfId="84" applyFill="1" applyBorder="1" applyAlignment="1">
      <alignment vertical="center" wrapText="1"/>
    </xf>
    <xf numFmtId="0" fontId="3" fillId="34" borderId="37" xfId="84" applyFill="1" applyBorder="1" applyAlignment="1">
      <alignment vertical="center" wrapText="1"/>
    </xf>
    <xf numFmtId="0" fontId="3" fillId="34" borderId="38" xfId="84" applyFill="1" applyBorder="1" applyAlignment="1">
      <alignment vertical="center" wrapText="1"/>
    </xf>
    <xf numFmtId="0" fontId="3" fillId="34" borderId="39" xfId="84" applyFill="1" applyBorder="1" applyAlignment="1">
      <alignment vertical="center" wrapText="1"/>
    </xf>
    <xf numFmtId="0" fontId="3" fillId="34" borderId="40" xfId="84" applyFill="1" applyBorder="1" applyAlignment="1">
      <alignment vertical="center" wrapText="1"/>
    </xf>
    <xf numFmtId="0" fontId="88" fillId="0" borderId="0" xfId="0" applyFont="1"/>
    <xf numFmtId="0" fontId="5" fillId="0" borderId="42" xfId="0" applyFont="1" applyBorder="1" applyAlignment="1">
      <alignment vertical="center" wrapText="1"/>
    </xf>
    <xf numFmtId="169" fontId="77" fillId="36" borderId="37" xfId="0" applyNumberFormat="1" applyFont="1" applyFill="1" applyBorder="1" applyAlignment="1">
      <alignment horizontal="center"/>
    </xf>
    <xf numFmtId="0" fontId="91" fillId="0" borderId="0" xfId="0" applyFont="1" applyBorder="1" applyAlignment="1">
      <alignment horizontal="left"/>
    </xf>
    <xf numFmtId="0" fontId="89" fillId="0" borderId="0" xfId="0" applyFont="1" applyAlignment="1">
      <alignment horizontal="center"/>
    </xf>
    <xf numFmtId="0" fontId="6" fillId="0" borderId="0" xfId="0" applyFont="1" applyFill="1" applyBorder="1" applyAlignment="1"/>
    <xf numFmtId="0" fontId="6" fillId="0" borderId="42" xfId="0" applyFont="1" applyFill="1" applyBorder="1" applyAlignment="1"/>
    <xf numFmtId="0" fontId="6" fillId="0" borderId="13" xfId="0" applyFont="1" applyFill="1" applyBorder="1" applyAlignment="1"/>
    <xf numFmtId="0" fontId="6" fillId="0" borderId="43" xfId="0" applyFont="1" applyFill="1" applyBorder="1" applyAlignment="1"/>
    <xf numFmtId="0" fontId="92" fillId="0" borderId="0" xfId="0" applyFont="1" applyAlignment="1">
      <alignment horizontal="center" vertical="center" wrapText="1"/>
    </xf>
    <xf numFmtId="49" fontId="54" fillId="34" borderId="21" xfId="0" applyNumberFormat="1" applyFont="1" applyFill="1" applyBorder="1" applyAlignment="1">
      <alignment horizontal="center" vertical="center"/>
    </xf>
    <xf numFmtId="0" fontId="4" fillId="0" borderId="0" xfId="0" applyFont="1"/>
    <xf numFmtId="0" fontId="65" fillId="0" borderId="0" xfId="0" applyFont="1"/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49" fontId="55" fillId="34" borderId="28" xfId="0" quotePrefix="1" applyNumberFormat="1" applyFont="1" applyFill="1" applyBorder="1" applyAlignment="1">
      <alignment horizontal="center"/>
    </xf>
    <xf numFmtId="0" fontId="3" fillId="0" borderId="0" xfId="0" applyFont="1"/>
    <xf numFmtId="0" fontId="5" fillId="0" borderId="4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6" fillId="34" borderId="15" xfId="0" applyFont="1" applyFill="1" applyBorder="1" applyAlignment="1">
      <alignment horizontal="center"/>
    </xf>
    <xf numFmtId="0" fontId="6" fillId="34" borderId="47" xfId="0" applyFont="1" applyFill="1" applyBorder="1" applyAlignment="1">
      <alignment horizontal="center"/>
    </xf>
    <xf numFmtId="0" fontId="6" fillId="34" borderId="3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34" borderId="49" xfId="0" applyFill="1" applyBorder="1"/>
    <xf numFmtId="0" fontId="68" fillId="0" borderId="35" xfId="0" applyFont="1" applyFill="1" applyBorder="1" applyAlignment="1">
      <alignment horizontal="center" vertical="center"/>
    </xf>
    <xf numFmtId="0" fontId="66" fillId="34" borderId="50" xfId="0" applyFont="1" applyFill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/>
    </xf>
    <xf numFmtId="0" fontId="68" fillId="34" borderId="46" xfId="0" applyFont="1" applyFill="1" applyBorder="1" applyAlignment="1">
      <alignment horizontal="center" vertical="center"/>
    </xf>
    <xf numFmtId="0" fontId="66" fillId="0" borderId="0" xfId="0" applyFont="1" applyBorder="1"/>
    <xf numFmtId="0" fontId="66" fillId="0" borderId="0" xfId="0" applyFont="1"/>
    <xf numFmtId="0" fontId="66" fillId="0" borderId="19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horizontal="center" vertical="center"/>
    </xf>
    <xf numFmtId="0" fontId="68" fillId="0" borderId="36" xfId="0" applyFont="1" applyFill="1" applyBorder="1" applyAlignment="1">
      <alignment horizontal="center" vertical="center"/>
    </xf>
    <xf numFmtId="0" fontId="66" fillId="34" borderId="51" xfId="0" applyFont="1" applyFill="1" applyBorder="1" applyAlignment="1">
      <alignment horizontal="center" vertical="center"/>
    </xf>
    <xf numFmtId="0" fontId="68" fillId="0" borderId="30" xfId="0" applyFont="1" applyFill="1" applyBorder="1" applyAlignment="1">
      <alignment horizontal="center" vertical="center"/>
    </xf>
    <xf numFmtId="0" fontId="68" fillId="0" borderId="0" xfId="0" applyFont="1" applyBorder="1" applyAlignment="1">
      <alignment horizontal="left"/>
    </xf>
    <xf numFmtId="0" fontId="93" fillId="0" borderId="52" xfId="0" applyFont="1" applyBorder="1" applyAlignment="1">
      <alignment horizontal="center"/>
    </xf>
    <xf numFmtId="0" fontId="93" fillId="0" borderId="33" xfId="0" applyFont="1" applyBorder="1" applyAlignment="1">
      <alignment horizontal="center"/>
    </xf>
    <xf numFmtId="0" fontId="93" fillId="0" borderId="53" xfId="0" applyFont="1" applyBorder="1" applyAlignment="1">
      <alignment horizontal="center"/>
    </xf>
    <xf numFmtId="0" fontId="93" fillId="0" borderId="32" xfId="0" applyFont="1" applyBorder="1" applyAlignment="1">
      <alignment horizontal="center"/>
    </xf>
    <xf numFmtId="3" fontId="66" fillId="33" borderId="28" xfId="0" applyNumberFormat="1" applyFont="1" applyFill="1" applyBorder="1" applyAlignment="1">
      <alignment horizontal="center" vertical="center"/>
    </xf>
    <xf numFmtId="3" fontId="66" fillId="33" borderId="49" xfId="0" applyNumberFormat="1" applyFont="1" applyFill="1" applyBorder="1" applyAlignment="1">
      <alignment horizontal="center" vertical="center"/>
    </xf>
    <xf numFmtId="3" fontId="66" fillId="33" borderId="9" xfId="0" applyNumberFormat="1" applyFont="1" applyFill="1" applyBorder="1" applyAlignment="1">
      <alignment horizontal="center" vertical="center"/>
    </xf>
    <xf numFmtId="3" fontId="66" fillId="33" borderId="5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8" fillId="34" borderId="37" xfId="0" quotePrefix="1" applyFont="1" applyFill="1" applyBorder="1" applyAlignment="1">
      <alignment horizontal="center" vertical="center"/>
    </xf>
    <xf numFmtId="0" fontId="69" fillId="0" borderId="0" xfId="0" applyFont="1"/>
    <xf numFmtId="0" fontId="94" fillId="34" borderId="15" xfId="0" applyFont="1" applyFill="1" applyBorder="1" applyAlignment="1">
      <alignment horizontal="center" vertical="center" wrapText="1"/>
    </xf>
    <xf numFmtId="0" fontId="95" fillId="34" borderId="15" xfId="0" applyFont="1" applyFill="1" applyBorder="1" applyAlignment="1">
      <alignment horizontal="center" vertical="center" wrapText="1"/>
    </xf>
    <xf numFmtId="0" fontId="95" fillId="34" borderId="9" xfId="0" applyFont="1" applyFill="1" applyBorder="1" applyAlignment="1">
      <alignment horizontal="center" vertical="center" wrapText="1"/>
    </xf>
    <xf numFmtId="0" fontId="95" fillId="34" borderId="16" xfId="0" applyFont="1" applyFill="1" applyBorder="1" applyAlignment="1">
      <alignment horizontal="center" vertical="center" wrapText="1"/>
    </xf>
    <xf numFmtId="0" fontId="95" fillId="34" borderId="28" xfId="0" applyFont="1" applyFill="1" applyBorder="1" applyAlignment="1">
      <alignment horizontal="center" vertical="center" wrapText="1"/>
    </xf>
    <xf numFmtId="9" fontId="71" fillId="34" borderId="55" xfId="90" applyFont="1" applyFill="1" applyBorder="1" applyAlignment="1">
      <alignment horizontal="center" vertical="center" wrapText="1"/>
    </xf>
    <xf numFmtId="9" fontId="96" fillId="34" borderId="56" xfId="0" applyNumberFormat="1" applyFont="1" applyFill="1" applyBorder="1" applyAlignment="1">
      <alignment horizontal="center" vertical="center" wrapText="1"/>
    </xf>
    <xf numFmtId="0" fontId="97" fillId="0" borderId="39" xfId="0" applyFont="1" applyBorder="1" applyAlignment="1">
      <alignment horizontal="center" vertical="center" wrapText="1"/>
    </xf>
    <xf numFmtId="0" fontId="97" fillId="0" borderId="38" xfId="0" applyFont="1" applyBorder="1" applyAlignment="1">
      <alignment horizontal="center" vertical="center" wrapText="1"/>
    </xf>
    <xf numFmtId="0" fontId="97" fillId="0" borderId="40" xfId="0" applyFont="1" applyBorder="1" applyAlignment="1">
      <alignment horizontal="center" vertical="center" wrapText="1"/>
    </xf>
    <xf numFmtId="0" fontId="97" fillId="0" borderId="13" xfId="0" applyFont="1" applyFill="1" applyBorder="1" applyAlignment="1">
      <alignment horizontal="center" vertical="center" wrapText="1"/>
    </xf>
    <xf numFmtId="0" fontId="90" fillId="0" borderId="36" xfId="0" applyFont="1" applyFill="1" applyBorder="1" applyAlignment="1">
      <alignment horizontal="center" vertical="center" wrapText="1"/>
    </xf>
    <xf numFmtId="0" fontId="97" fillId="0" borderId="29" xfId="0" applyFont="1" applyBorder="1" applyAlignment="1">
      <alignment horizontal="center" vertical="center" wrapText="1"/>
    </xf>
    <xf numFmtId="0" fontId="70" fillId="34" borderId="54" xfId="0" applyFont="1" applyFill="1" applyBorder="1" applyAlignment="1">
      <alignment horizontal="center" vertical="center" wrapText="1"/>
    </xf>
    <xf numFmtId="0" fontId="98" fillId="0" borderId="57" xfId="0" applyFont="1" applyBorder="1" applyAlignment="1">
      <alignment horizontal="center" vertical="center" wrapText="1"/>
    </xf>
    <xf numFmtId="0" fontId="99" fillId="0" borderId="58" xfId="0" applyFont="1" applyBorder="1" applyAlignment="1">
      <alignment horizontal="center" vertical="center" wrapText="1"/>
    </xf>
    <xf numFmtId="0" fontId="97" fillId="0" borderId="59" xfId="0" applyFont="1" applyBorder="1" applyAlignment="1">
      <alignment horizontal="center" vertical="center" wrapText="1"/>
    </xf>
    <xf numFmtId="0" fontId="63" fillId="34" borderId="56" xfId="0" applyFont="1" applyFill="1" applyBorder="1" applyAlignment="1">
      <alignment horizontal="center" vertical="center" wrapText="1"/>
    </xf>
    <xf numFmtId="0" fontId="100" fillId="34" borderId="46" xfId="0" quotePrefix="1" applyFont="1" applyFill="1" applyBorder="1" applyAlignment="1">
      <alignment horizontal="center" vertical="center" wrapText="1"/>
    </xf>
    <xf numFmtId="0" fontId="99" fillId="34" borderId="28" xfId="0" applyFont="1" applyFill="1" applyBorder="1" applyAlignment="1">
      <alignment horizontal="left" vertical="center" wrapText="1"/>
    </xf>
    <xf numFmtId="0" fontId="99" fillId="0" borderId="37" xfId="0" applyFont="1" applyFill="1" applyBorder="1" applyAlignment="1">
      <alignment horizontal="center" vertical="center" wrapText="1"/>
    </xf>
    <xf numFmtId="0" fontId="95" fillId="34" borderId="28" xfId="0" applyFont="1" applyFill="1" applyBorder="1" applyAlignment="1">
      <alignment horizontal="left" vertical="center" wrapText="1"/>
    </xf>
    <xf numFmtId="0" fontId="72" fillId="0" borderId="54" xfId="0" applyFont="1" applyFill="1" applyBorder="1" applyAlignment="1">
      <alignment horizontal="center" vertical="center" wrapText="1"/>
    </xf>
    <xf numFmtId="0" fontId="101" fillId="0" borderId="60" xfId="0" applyFont="1" applyBorder="1" applyAlignment="1">
      <alignment horizontal="center" vertical="center" wrapText="1"/>
    </xf>
    <xf numFmtId="0" fontId="101" fillId="34" borderId="61" xfId="0" applyFont="1" applyFill="1" applyBorder="1" applyAlignment="1">
      <alignment horizontal="center" vertical="center" wrapText="1"/>
    </xf>
    <xf numFmtId="0" fontId="101" fillId="34" borderId="62" xfId="0" applyFont="1" applyFill="1" applyBorder="1" applyAlignment="1">
      <alignment horizontal="center" vertical="center" wrapText="1"/>
    </xf>
    <xf numFmtId="0" fontId="101" fillId="0" borderId="59" xfId="0" applyFont="1" applyFill="1" applyBorder="1" applyAlignment="1">
      <alignment horizontal="center" vertical="center" wrapText="1"/>
    </xf>
    <xf numFmtId="9" fontId="102" fillId="0" borderId="56" xfId="0" applyNumberFormat="1" applyFont="1" applyFill="1" applyBorder="1" applyAlignment="1">
      <alignment horizontal="center" vertical="center" wrapText="1"/>
    </xf>
    <xf numFmtId="0" fontId="3" fillId="0" borderId="0" xfId="84" applyFill="1" applyAlignment="1">
      <alignment horizontal="left" vertical="center"/>
    </xf>
    <xf numFmtId="169" fontId="77" fillId="33" borderId="32" xfId="0" applyNumberFormat="1" applyFont="1" applyFill="1" applyBorder="1" applyAlignment="1">
      <alignment horizontal="center"/>
    </xf>
    <xf numFmtId="169" fontId="77" fillId="33" borderId="53" xfId="0" applyNumberFormat="1" applyFont="1" applyFill="1" applyBorder="1" applyAlignment="1">
      <alignment horizontal="center"/>
    </xf>
    <xf numFmtId="169" fontId="77" fillId="33" borderId="33" xfId="0" applyNumberFormat="1" applyFont="1" applyFill="1" applyBorder="1" applyAlignment="1">
      <alignment horizontal="center"/>
    </xf>
    <xf numFmtId="0" fontId="0" fillId="34" borderId="49" xfId="0" applyFill="1" applyBorder="1" applyAlignment="1">
      <alignment vertical="center"/>
    </xf>
    <xf numFmtId="0" fontId="2" fillId="34" borderId="55" xfId="0" applyFont="1" applyFill="1" applyBorder="1" applyAlignment="1">
      <alignment vertical="center"/>
    </xf>
    <xf numFmtId="0" fontId="0" fillId="0" borderId="0" xfId="0" applyFill="1" applyBorder="1"/>
    <xf numFmtId="0" fontId="5" fillId="0" borderId="18" xfId="0" applyFont="1" applyFill="1" applyBorder="1" applyAlignment="1"/>
    <xf numFmtId="0" fontId="68" fillId="0" borderId="63" xfId="0" applyFont="1" applyFill="1" applyBorder="1" applyAlignment="1">
      <alignment vertical="center"/>
    </xf>
    <xf numFmtId="0" fontId="103" fillId="0" borderId="15" xfId="0" applyFont="1" applyBorder="1" applyAlignment="1">
      <alignment horizontal="center" vertical="center" wrapText="1"/>
    </xf>
    <xf numFmtId="9" fontId="3" fillId="0" borderId="55" xfId="90" applyFont="1" applyFill="1" applyBorder="1" applyAlignment="1">
      <alignment horizontal="center" vertical="center" wrapText="1"/>
    </xf>
    <xf numFmtId="0" fontId="104" fillId="0" borderId="28" xfId="0" applyFont="1" applyFill="1" applyBorder="1" applyAlignment="1">
      <alignment horizontal="center" vertical="center" wrapText="1"/>
    </xf>
    <xf numFmtId="0" fontId="74" fillId="0" borderId="56" xfId="0" applyFont="1" applyFill="1" applyBorder="1" applyAlignment="1">
      <alignment horizontal="center" vertical="center" wrapText="1"/>
    </xf>
    <xf numFmtId="0" fontId="104" fillId="0" borderId="15" xfId="0" applyFont="1" applyFill="1" applyBorder="1" applyAlignment="1">
      <alignment horizontal="center" vertical="center" wrapText="1"/>
    </xf>
    <xf numFmtId="0" fontId="104" fillId="0" borderId="9" xfId="0" applyFont="1" applyFill="1" applyBorder="1" applyAlignment="1">
      <alignment horizontal="center" vertical="center" wrapText="1"/>
    </xf>
    <xf numFmtId="0" fontId="104" fillId="0" borderId="16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vertical="center"/>
    </xf>
    <xf numFmtId="0" fontId="12" fillId="34" borderId="9" xfId="0" applyFont="1" applyFill="1" applyBorder="1" applyAlignment="1">
      <alignment horizontal="center" vertical="center"/>
    </xf>
    <xf numFmtId="0" fontId="4" fillId="34" borderId="9" xfId="0" applyFont="1" applyFill="1" applyBorder="1" applyAlignment="1">
      <alignment horizontal="center" vertical="center"/>
    </xf>
    <xf numFmtId="0" fontId="4" fillId="34" borderId="16" xfId="0" applyFont="1" applyFill="1" applyBorder="1" applyAlignment="1">
      <alignment vertical="center"/>
    </xf>
    <xf numFmtId="0" fontId="4" fillId="34" borderId="49" xfId="0" applyFont="1" applyFill="1" applyBorder="1" applyAlignment="1">
      <alignment vertical="center"/>
    </xf>
    <xf numFmtId="0" fontId="3" fillId="34" borderId="9" xfId="0" applyFont="1" applyFill="1" applyBorder="1" applyAlignment="1">
      <alignment horizontal="left" vertical="center"/>
    </xf>
    <xf numFmtId="0" fontId="3" fillId="34" borderId="9" xfId="0" applyFont="1" applyFill="1" applyBorder="1" applyAlignment="1">
      <alignment horizontal="center" vertical="center"/>
    </xf>
    <xf numFmtId="49" fontId="66" fillId="37" borderId="15" xfId="0" applyNumberFormat="1" applyFont="1" applyFill="1" applyBorder="1" applyAlignment="1">
      <alignment horizontal="center" vertical="center"/>
    </xf>
    <xf numFmtId="0" fontId="66" fillId="37" borderId="16" xfId="0" applyFont="1" applyFill="1" applyBorder="1" applyAlignment="1">
      <alignment horizontal="center" vertical="center"/>
    </xf>
    <xf numFmtId="0" fontId="66" fillId="37" borderId="20" xfId="84" applyFont="1" applyFill="1" applyBorder="1" applyAlignment="1">
      <alignment horizontal="center" vertical="center" wrapText="1"/>
    </xf>
    <xf numFmtId="0" fontId="66" fillId="37" borderId="65" xfId="84" applyFont="1" applyFill="1" applyBorder="1" applyAlignment="1">
      <alignment horizontal="center" vertical="center" wrapText="1"/>
    </xf>
    <xf numFmtId="0" fontId="66" fillId="0" borderId="9" xfId="84" applyFont="1" applyFill="1" applyBorder="1" applyAlignment="1">
      <alignment horizontal="center" vertical="center" wrapText="1"/>
    </xf>
    <xf numFmtId="0" fontId="66" fillId="37" borderId="9" xfId="0" applyFont="1" applyFill="1" applyBorder="1" applyAlignment="1">
      <alignment horizontal="center" vertical="center"/>
    </xf>
    <xf numFmtId="0" fontId="66" fillId="37" borderId="9" xfId="84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/>
    </xf>
    <xf numFmtId="0" fontId="66" fillId="0" borderId="20" xfId="84" applyFont="1" applyFill="1" applyBorder="1" applyAlignment="1">
      <alignment horizontal="center" vertical="center" wrapText="1"/>
    </xf>
    <xf numFmtId="3" fontId="66" fillId="37" borderId="9" xfId="0" applyNumberFormat="1" applyFont="1" applyFill="1" applyBorder="1" applyAlignment="1">
      <alignment horizontal="left" vertical="center"/>
    </xf>
    <xf numFmtId="0" fontId="66" fillId="0" borderId="39" xfId="84" applyFont="1" applyFill="1" applyBorder="1" applyAlignment="1">
      <alignment horizontal="center" vertical="center" wrapText="1"/>
    </xf>
    <xf numFmtId="0" fontId="66" fillId="0" borderId="15" xfId="86" applyFont="1" applyFill="1" applyBorder="1" applyAlignment="1">
      <alignment horizontal="center"/>
    </xf>
    <xf numFmtId="0" fontId="66" fillId="0" borderId="9" xfId="86" applyFont="1" applyFill="1" applyBorder="1" applyAlignment="1"/>
    <xf numFmtId="3" fontId="66" fillId="0" borderId="9" xfId="86" applyNumberFormat="1" applyFont="1" applyFill="1" applyBorder="1" applyAlignment="1">
      <alignment horizontal="center" vertical="center"/>
    </xf>
    <xf numFmtId="3" fontId="66" fillId="0" borderId="39" xfId="84" applyNumberFormat="1" applyFont="1" applyFill="1" applyBorder="1" applyAlignment="1">
      <alignment horizontal="center" vertical="center" wrapText="1"/>
    </xf>
    <xf numFmtId="0" fontId="66" fillId="0" borderId="40" xfId="84" applyFont="1" applyFill="1" applyBorder="1" applyAlignment="1">
      <alignment horizontal="center" vertical="center" wrapText="1"/>
    </xf>
    <xf numFmtId="0" fontId="66" fillId="0" borderId="19" xfId="86" applyFont="1" applyFill="1" applyBorder="1" applyAlignment="1">
      <alignment horizontal="center"/>
    </xf>
    <xf numFmtId="0" fontId="66" fillId="0" borderId="42" xfId="86" applyFont="1" applyFill="1" applyBorder="1" applyAlignment="1"/>
    <xf numFmtId="3" fontId="66" fillId="0" borderId="20" xfId="86" applyNumberFormat="1" applyFont="1" applyFill="1" applyBorder="1" applyAlignment="1">
      <alignment horizontal="center" vertical="center"/>
    </xf>
    <xf numFmtId="3" fontId="66" fillId="0" borderId="20" xfId="84" applyNumberFormat="1" applyFont="1" applyFill="1" applyBorder="1" applyAlignment="1">
      <alignment horizontal="center" vertical="center" wrapText="1"/>
    </xf>
    <xf numFmtId="0" fontId="66" fillId="0" borderId="65" xfId="84" applyFont="1" applyFill="1" applyBorder="1" applyAlignment="1">
      <alignment horizontal="center" vertical="center" wrapText="1"/>
    </xf>
    <xf numFmtId="0" fontId="66" fillId="0" borderId="52" xfId="84" applyFont="1" applyFill="1" applyBorder="1" applyAlignment="1">
      <alignment vertical="center" wrapText="1"/>
    </xf>
    <xf numFmtId="0" fontId="68" fillId="0" borderId="32" xfId="84" applyFont="1" applyFill="1" applyBorder="1" applyAlignment="1">
      <alignment horizontal="center" vertical="center" wrapText="1"/>
    </xf>
    <xf numFmtId="3" fontId="68" fillId="0" borderId="32" xfId="84" applyNumberFormat="1" applyFont="1" applyFill="1" applyBorder="1" applyAlignment="1">
      <alignment horizontal="center" vertical="center" wrapText="1"/>
    </xf>
    <xf numFmtId="0" fontId="66" fillId="0" borderId="33" xfId="84" applyFont="1" applyFill="1" applyBorder="1" applyAlignment="1">
      <alignment horizontal="center" vertical="center" wrapText="1"/>
    </xf>
    <xf numFmtId="0" fontId="66" fillId="0" borderId="15" xfId="84" applyFont="1" applyFill="1" applyBorder="1" applyAlignment="1">
      <alignment horizontal="center" vertical="center" wrapText="1"/>
    </xf>
    <xf numFmtId="0" fontId="66" fillId="0" borderId="28" xfId="84" applyFont="1" applyFill="1" applyBorder="1" applyAlignment="1">
      <alignment horizontal="center" vertical="center" wrapText="1"/>
    </xf>
    <xf numFmtId="0" fontId="66" fillId="37" borderId="28" xfId="84" applyFont="1" applyFill="1" applyBorder="1" applyAlignment="1">
      <alignment horizontal="center" vertical="center" wrapText="1"/>
    </xf>
    <xf numFmtId="49" fontId="66" fillId="0" borderId="66" xfId="0" applyNumberFormat="1" applyFont="1" applyBorder="1" applyAlignment="1">
      <alignment horizontal="center" vertical="center"/>
    </xf>
    <xf numFmtId="0" fontId="66" fillId="0" borderId="38" xfId="84" applyFont="1" applyFill="1" applyBorder="1" applyAlignment="1">
      <alignment horizontal="center" vertical="center" wrapText="1"/>
    </xf>
    <xf numFmtId="3" fontId="66" fillId="37" borderId="20" xfId="84" applyNumberFormat="1" applyFont="1" applyFill="1" applyBorder="1" applyAlignment="1">
      <alignment horizontal="center" vertical="center" wrapText="1"/>
    </xf>
    <xf numFmtId="3" fontId="66" fillId="0" borderId="9" xfId="84" applyNumberFormat="1" applyFont="1" applyFill="1" applyBorder="1" applyAlignment="1">
      <alignment horizontal="center" vertical="center" wrapText="1"/>
    </xf>
    <xf numFmtId="3" fontId="66" fillId="37" borderId="9" xfId="84" applyNumberFormat="1" applyFont="1" applyFill="1" applyBorder="1" applyAlignment="1">
      <alignment horizontal="center" vertical="center" wrapText="1"/>
    </xf>
    <xf numFmtId="0" fontId="4" fillId="0" borderId="63" xfId="0" applyFont="1" applyFill="1" applyBorder="1"/>
    <xf numFmtId="49" fontId="66" fillId="0" borderId="15" xfId="0" applyNumberFormat="1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56" xfId="0" applyFont="1" applyFill="1" applyBorder="1" applyAlignment="1">
      <alignment horizontal="center" vertical="center"/>
    </xf>
    <xf numFmtId="3" fontId="66" fillId="0" borderId="49" xfId="0" applyNumberFormat="1" applyFont="1" applyFill="1" applyBorder="1" applyAlignment="1">
      <alignment horizontal="center" vertical="center"/>
    </xf>
    <xf numFmtId="3" fontId="66" fillId="0" borderId="9" xfId="0" applyNumberFormat="1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/>
    </xf>
    <xf numFmtId="49" fontId="66" fillId="0" borderId="21" xfId="0" applyNumberFormat="1" applyFont="1" applyFill="1" applyBorder="1" applyAlignment="1">
      <alignment horizontal="center" vertical="center"/>
    </xf>
    <xf numFmtId="0" fontId="66" fillId="0" borderId="22" xfId="0" applyFont="1" applyFill="1" applyBorder="1" applyAlignment="1">
      <alignment horizontal="center" vertical="center"/>
    </xf>
    <xf numFmtId="0" fontId="66" fillId="0" borderId="67" xfId="0" applyFont="1" applyFill="1" applyBorder="1" applyAlignment="1">
      <alignment horizontal="center" vertical="center"/>
    </xf>
    <xf numFmtId="3" fontId="66" fillId="0" borderId="68" xfId="0" applyNumberFormat="1" applyFont="1" applyFill="1" applyBorder="1" applyAlignment="1">
      <alignment horizontal="center" vertical="center"/>
    </xf>
    <xf numFmtId="3" fontId="66" fillId="0" borderId="23" xfId="0" applyNumberFormat="1" applyFont="1" applyFill="1" applyBorder="1" applyAlignment="1">
      <alignment horizontal="center" vertical="center"/>
    </xf>
    <xf numFmtId="3" fontId="66" fillId="33" borderId="24" xfId="0" applyNumberFormat="1" applyFont="1" applyFill="1" applyBorder="1" applyAlignment="1">
      <alignment horizontal="center" vertical="center"/>
    </xf>
    <xf numFmtId="3" fontId="66" fillId="33" borderId="68" xfId="0" applyNumberFormat="1" applyFont="1" applyFill="1" applyBorder="1" applyAlignment="1">
      <alignment horizontal="center" vertical="center"/>
    </xf>
    <xf numFmtId="3" fontId="66" fillId="33" borderId="23" xfId="0" applyNumberFormat="1" applyFont="1" applyFill="1" applyBorder="1" applyAlignment="1">
      <alignment horizontal="center" vertical="center"/>
    </xf>
    <xf numFmtId="3" fontId="66" fillId="33" borderId="69" xfId="0" applyNumberFormat="1" applyFont="1" applyFill="1" applyBorder="1" applyAlignment="1">
      <alignment horizontal="center" vertical="center"/>
    </xf>
    <xf numFmtId="3" fontId="3" fillId="0" borderId="69" xfId="0" applyNumberFormat="1" applyFont="1" applyFill="1" applyBorder="1" applyAlignment="1">
      <alignment horizontal="center" vertical="center" wrapText="1"/>
    </xf>
    <xf numFmtId="0" fontId="66" fillId="0" borderId="70" xfId="0" applyFont="1" applyFill="1" applyBorder="1" applyAlignment="1">
      <alignment horizontal="center" vertical="center"/>
    </xf>
    <xf numFmtId="49" fontId="68" fillId="0" borderId="52" xfId="0" quotePrefix="1" applyNumberFormat="1" applyFont="1" applyFill="1" applyBorder="1" applyAlignment="1">
      <alignment horizontal="center" vertical="center"/>
    </xf>
    <xf numFmtId="3" fontId="68" fillId="0" borderId="53" xfId="0" applyNumberFormat="1" applyFont="1" applyFill="1" applyBorder="1" applyAlignment="1">
      <alignment horizontal="center" vertical="center"/>
    </xf>
    <xf numFmtId="3" fontId="68" fillId="0" borderId="32" xfId="0" applyNumberFormat="1" applyFont="1" applyFill="1" applyBorder="1" applyAlignment="1">
      <alignment horizontal="center" vertical="center"/>
    </xf>
    <xf numFmtId="3" fontId="68" fillId="33" borderId="33" xfId="0" applyNumberFormat="1" applyFont="1" applyFill="1" applyBorder="1" applyAlignment="1">
      <alignment horizontal="center" vertical="center"/>
    </xf>
    <xf numFmtId="3" fontId="68" fillId="33" borderId="53" xfId="0" applyNumberFormat="1" applyFont="1" applyFill="1" applyBorder="1" applyAlignment="1">
      <alignment horizontal="center" vertical="center"/>
    </xf>
    <xf numFmtId="3" fontId="68" fillId="33" borderId="32" xfId="0" applyNumberFormat="1" applyFont="1" applyFill="1" applyBorder="1" applyAlignment="1">
      <alignment horizontal="center" vertical="center"/>
    </xf>
    <xf numFmtId="3" fontId="68" fillId="33" borderId="64" xfId="0" applyNumberFormat="1" applyFont="1" applyFill="1" applyBorder="1" applyAlignment="1">
      <alignment horizontal="center" vertical="center"/>
    </xf>
    <xf numFmtId="3" fontId="4" fillId="0" borderId="64" xfId="0" applyNumberFormat="1" applyFont="1" applyFill="1" applyBorder="1" applyAlignment="1">
      <alignment horizontal="center" vertical="center" wrapText="1"/>
    </xf>
    <xf numFmtId="0" fontId="100" fillId="0" borderId="71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93" fillId="0" borderId="64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1" xfId="84" applyFont="1" applyFill="1" applyBorder="1" applyAlignment="1">
      <alignment horizontal="center" vertical="center" wrapText="1"/>
    </xf>
    <xf numFmtId="0" fontId="5" fillId="0" borderId="20" xfId="84" applyFont="1" applyFill="1" applyBorder="1" applyAlignment="1">
      <alignment horizontal="center" vertical="center" wrapText="1"/>
    </xf>
    <xf numFmtId="0" fontId="5" fillId="0" borderId="34" xfId="84" applyFont="1" applyFill="1" applyBorder="1" applyAlignment="1">
      <alignment horizontal="center" vertical="center" wrapText="1"/>
    </xf>
    <xf numFmtId="0" fontId="73" fillId="0" borderId="20" xfId="84" applyFont="1" applyFill="1" applyBorder="1" applyAlignment="1">
      <alignment horizontal="center" vertical="center" wrapText="1"/>
    </xf>
    <xf numFmtId="0" fontId="73" fillId="0" borderId="34" xfId="84" applyFont="1" applyFill="1" applyBorder="1" applyAlignment="1">
      <alignment horizontal="center" vertical="center" wrapText="1"/>
    </xf>
    <xf numFmtId="0" fontId="73" fillId="0" borderId="41" xfId="84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6" fillId="0" borderId="18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169" fontId="6" fillId="34" borderId="23" xfId="0" applyNumberFormat="1" applyFont="1" applyFill="1" applyBorder="1" applyAlignment="1">
      <alignment horizontal="center" vertical="center"/>
    </xf>
    <xf numFmtId="169" fontId="6" fillId="33" borderId="24" xfId="0" applyNumberFormat="1" applyFont="1" applyFill="1" applyBorder="1" applyAlignment="1">
      <alignment horizontal="center" vertical="center"/>
    </xf>
    <xf numFmtId="169" fontId="6" fillId="34" borderId="23" xfId="0" applyNumberFormat="1" applyFont="1" applyFill="1" applyBorder="1" applyAlignment="1">
      <alignment horizontal="center"/>
    </xf>
    <xf numFmtId="169" fontId="6" fillId="33" borderId="24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6" xfId="0" applyFont="1" applyFill="1" applyBorder="1" applyAlignment="1"/>
    <xf numFmtId="0" fontId="6" fillId="0" borderId="26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169" fontId="6" fillId="34" borderId="9" xfId="0" applyNumberFormat="1" applyFont="1" applyFill="1" applyBorder="1" applyAlignment="1">
      <alignment horizontal="center"/>
    </xf>
    <xf numFmtId="169" fontId="6" fillId="34" borderId="9" xfId="0" applyNumberFormat="1" applyFont="1" applyFill="1" applyBorder="1" applyAlignment="1">
      <alignment horizontal="center" vertical="center"/>
    </xf>
    <xf numFmtId="0" fontId="6" fillId="34" borderId="28" xfId="0" applyFont="1" applyFill="1" applyBorder="1" applyAlignment="1">
      <alignment horizontal="center"/>
    </xf>
    <xf numFmtId="0" fontId="6" fillId="34" borderId="34" xfId="0" applyFont="1" applyFill="1" applyBorder="1" applyAlignment="1">
      <alignment horizontal="center"/>
    </xf>
    <xf numFmtId="169" fontId="6" fillId="34" borderId="30" xfId="0" applyNumberFormat="1" applyFont="1" applyFill="1" applyBorder="1" applyAlignment="1">
      <alignment horizontal="center" vertical="center"/>
    </xf>
    <xf numFmtId="0" fontId="6" fillId="34" borderId="48" xfId="0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/>
    </xf>
    <xf numFmtId="0" fontId="4" fillId="34" borderId="16" xfId="0" applyFont="1" applyFill="1" applyBorder="1" applyAlignment="1">
      <alignment horizontal="left"/>
    </xf>
    <xf numFmtId="0" fontId="4" fillId="34" borderId="55" xfId="0" applyFont="1" applyFill="1" applyBorder="1" applyAlignment="1">
      <alignment horizontal="left"/>
    </xf>
    <xf numFmtId="0" fontId="4" fillId="34" borderId="49" xfId="0" applyFont="1" applyFill="1" applyBorder="1" applyAlignment="1">
      <alignment horizontal="left"/>
    </xf>
    <xf numFmtId="0" fontId="5" fillId="0" borderId="72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0" fontId="5" fillId="0" borderId="6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34" borderId="16" xfId="0" applyFont="1" applyFill="1" applyBorder="1" applyAlignment="1">
      <alignment horizontal="center"/>
    </xf>
    <xf numFmtId="0" fontId="5" fillId="34" borderId="54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76" fillId="0" borderId="16" xfId="0" applyFont="1" applyFill="1" applyBorder="1" applyAlignment="1">
      <alignment horizontal="center"/>
    </xf>
    <xf numFmtId="0" fontId="76" fillId="0" borderId="55" xfId="0" applyFont="1" applyFill="1" applyBorder="1" applyAlignment="1">
      <alignment horizontal="center"/>
    </xf>
    <xf numFmtId="0" fontId="76" fillId="0" borderId="54" xfId="0" applyFont="1" applyFill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4" fillId="34" borderId="16" xfId="0" applyFont="1" applyFill="1" applyBorder="1" applyAlignment="1">
      <alignment horizontal="center" vertical="center"/>
    </xf>
    <xf numFmtId="0" fontId="4" fillId="34" borderId="49" xfId="0" applyFont="1" applyFill="1" applyBorder="1" applyAlignment="1">
      <alignment horizontal="center" vertical="center"/>
    </xf>
    <xf numFmtId="0" fontId="3" fillId="34" borderId="16" xfId="0" applyFont="1" applyFill="1" applyBorder="1" applyAlignment="1">
      <alignment horizontal="center" vertical="center"/>
    </xf>
    <xf numFmtId="0" fontId="3" fillId="34" borderId="4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77" fillId="0" borderId="72" xfId="0" applyFont="1" applyFill="1" applyBorder="1" applyAlignment="1">
      <alignment horizontal="center"/>
    </xf>
    <xf numFmtId="0" fontId="77" fillId="0" borderId="53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20" xfId="0" applyFont="1" applyBorder="1" applyAlignment="1">
      <alignment horizontal="center" vertical="center" wrapText="1"/>
    </xf>
    <xf numFmtId="0" fontId="73" fillId="0" borderId="39" xfId="0" applyFont="1" applyBorder="1" applyAlignment="1">
      <alignment horizontal="center" vertical="center" wrapText="1"/>
    </xf>
    <xf numFmtId="0" fontId="54" fillId="0" borderId="65" xfId="0" applyFont="1" applyFill="1" applyBorder="1" applyAlignment="1">
      <alignment horizontal="center" vertical="center"/>
    </xf>
    <xf numFmtId="0" fontId="54" fillId="0" borderId="40" xfId="0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77" fillId="36" borderId="78" xfId="0" applyFont="1" applyFill="1" applyBorder="1" applyAlignment="1">
      <alignment horizontal="center" vertical="center"/>
    </xf>
    <xf numFmtId="0" fontId="77" fillId="36" borderId="7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93" fillId="0" borderId="82" xfId="0" applyFont="1" applyBorder="1" applyAlignment="1">
      <alignment horizontal="center"/>
    </xf>
    <xf numFmtId="0" fontId="58" fillId="0" borderId="82" xfId="0" applyFont="1" applyBorder="1" applyAlignment="1">
      <alignment horizontal="center"/>
    </xf>
    <xf numFmtId="0" fontId="105" fillId="33" borderId="80" xfId="0" applyFont="1" applyFill="1" applyBorder="1" applyAlignment="1">
      <alignment horizontal="center" vertical="center" wrapText="1"/>
    </xf>
    <xf numFmtId="0" fontId="105" fillId="33" borderId="49" xfId="0" applyFont="1" applyFill="1" applyBorder="1" applyAlignment="1">
      <alignment horizontal="center" vertical="center" wrapText="1"/>
    </xf>
    <xf numFmtId="0" fontId="68" fillId="0" borderId="80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center" vertical="center" wrapText="1"/>
    </xf>
    <xf numFmtId="0" fontId="68" fillId="0" borderId="45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0" borderId="46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center" wrapText="1"/>
    </xf>
    <xf numFmtId="0" fontId="93" fillId="0" borderId="73" xfId="0" applyFont="1" applyBorder="1" applyAlignment="1">
      <alignment horizontal="center"/>
    </xf>
    <xf numFmtId="0" fontId="93" fillId="0" borderId="64" xfId="0" applyFont="1" applyBorder="1" applyAlignment="1">
      <alignment horizontal="center"/>
    </xf>
    <xf numFmtId="0" fontId="68" fillId="0" borderId="35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46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54" xfId="0" applyFont="1" applyBorder="1" applyAlignment="1">
      <alignment horizontal="center" vertical="center" wrapText="1"/>
    </xf>
    <xf numFmtId="0" fontId="76" fillId="0" borderId="82" xfId="0" applyFont="1" applyFill="1" applyBorder="1" applyAlignment="1">
      <alignment horizontal="center" vertical="center"/>
    </xf>
    <xf numFmtId="0" fontId="2" fillId="34" borderId="55" xfId="0" applyFont="1" applyFill="1" applyBorder="1" applyAlignment="1">
      <alignment horizontal="center" vertical="center"/>
    </xf>
    <xf numFmtId="0" fontId="12" fillId="34" borderId="16" xfId="0" applyFont="1" applyFill="1" applyBorder="1" applyAlignment="1">
      <alignment horizontal="center" vertical="center"/>
    </xf>
    <xf numFmtId="0" fontId="12" fillId="34" borderId="49" xfId="0" applyFont="1" applyFill="1" applyBorder="1" applyAlignment="1">
      <alignment horizontal="center" vertical="center"/>
    </xf>
    <xf numFmtId="0" fontId="12" fillId="34" borderId="55" xfId="0" applyFont="1" applyFill="1" applyBorder="1" applyAlignment="1">
      <alignment horizontal="center" vertical="center"/>
    </xf>
    <xf numFmtId="0" fontId="105" fillId="33" borderId="29" xfId="0" applyFont="1" applyFill="1" applyBorder="1" applyAlignment="1">
      <alignment horizontal="center" vertical="center" wrapText="1"/>
    </xf>
    <xf numFmtId="0" fontId="105" fillId="33" borderId="54" xfId="0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0" fontId="68" fillId="0" borderId="68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68" fillId="0" borderId="42" xfId="0" applyFont="1" applyFill="1" applyBorder="1" applyAlignment="1">
      <alignment horizontal="center" vertical="center" wrapText="1"/>
    </xf>
    <xf numFmtId="0" fontId="68" fillId="0" borderId="76" xfId="0" applyFont="1" applyFill="1" applyBorder="1" applyAlignment="1">
      <alignment horizontal="center" vertical="center" wrapText="1"/>
    </xf>
    <xf numFmtId="0" fontId="68" fillId="0" borderId="43" xfId="0" applyFont="1" applyFill="1" applyBorder="1" applyAlignment="1">
      <alignment horizontal="center" vertical="center" wrapText="1"/>
    </xf>
    <xf numFmtId="0" fontId="2" fillId="34" borderId="16" xfId="0" applyFont="1" applyFill="1" applyBorder="1" applyAlignment="1">
      <alignment horizontal="center" vertical="center"/>
    </xf>
    <xf numFmtId="0" fontId="2" fillId="34" borderId="49" xfId="0" applyFont="1" applyFill="1" applyBorder="1" applyAlignment="1">
      <alignment horizontal="center" vertical="center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0" fontId="68" fillId="0" borderId="3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06" fillId="0" borderId="75" xfId="0" applyFont="1" applyBorder="1" applyAlignment="1">
      <alignment horizontal="center" vertical="center" wrapText="1"/>
    </xf>
    <xf numFmtId="0" fontId="98" fillId="0" borderId="81" xfId="0" applyFont="1" applyBorder="1" applyAlignment="1">
      <alignment horizontal="center" vertical="center" wrapText="1"/>
    </xf>
    <xf numFmtId="0" fontId="98" fillId="0" borderId="79" xfId="0" applyFont="1" applyBorder="1" applyAlignment="1">
      <alignment horizontal="center" vertical="center" wrapText="1"/>
    </xf>
    <xf numFmtId="0" fontId="98" fillId="0" borderId="30" xfId="0" applyFont="1" applyBorder="1" applyAlignment="1">
      <alignment horizontal="center" vertical="center" wrapText="1"/>
    </xf>
    <xf numFmtId="0" fontId="98" fillId="0" borderId="51" xfId="0" applyFont="1" applyBorder="1" applyAlignment="1">
      <alignment horizontal="center" vertical="center" wrapText="1"/>
    </xf>
    <xf numFmtId="0" fontId="99" fillId="34" borderId="2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99" fillId="0" borderId="26" xfId="0" applyFont="1" applyFill="1" applyBorder="1" applyAlignment="1">
      <alignment horizontal="center" vertical="center" wrapText="1"/>
    </xf>
    <xf numFmtId="0" fontId="5" fillId="0" borderId="83" xfId="84" applyFont="1" applyFill="1" applyBorder="1" applyAlignment="1">
      <alignment horizontal="center" vertical="center" wrapText="1"/>
    </xf>
    <xf numFmtId="0" fontId="5" fillId="0" borderId="65" xfId="84" applyFont="1" applyFill="1" applyBorder="1" applyAlignment="1">
      <alignment horizontal="center" vertical="center" wrapText="1"/>
    </xf>
    <xf numFmtId="0" fontId="5" fillId="0" borderId="48" xfId="84" applyFont="1" applyFill="1" applyBorder="1" applyAlignment="1">
      <alignment horizontal="center" vertical="center" wrapText="1"/>
    </xf>
    <xf numFmtId="0" fontId="73" fillId="0" borderId="83" xfId="84" applyFont="1" applyFill="1" applyBorder="1" applyAlignment="1">
      <alignment horizontal="center" vertical="center" wrapText="1"/>
    </xf>
    <xf numFmtId="0" fontId="73" fillId="0" borderId="65" xfId="84" applyFont="1" applyFill="1" applyBorder="1" applyAlignment="1">
      <alignment horizontal="center" vertical="center" wrapText="1"/>
    </xf>
    <xf numFmtId="0" fontId="73" fillId="0" borderId="48" xfId="84" applyFont="1" applyFill="1" applyBorder="1" applyAlignment="1">
      <alignment horizontal="center" vertical="center" wrapText="1"/>
    </xf>
    <xf numFmtId="0" fontId="73" fillId="0" borderId="20" xfId="84" applyFont="1" applyFill="1" applyBorder="1" applyAlignment="1">
      <alignment horizontal="center" vertical="center" wrapText="1"/>
    </xf>
    <xf numFmtId="0" fontId="73" fillId="0" borderId="34" xfId="84" applyFont="1" applyFill="1" applyBorder="1" applyAlignment="1">
      <alignment horizontal="center" vertical="center" wrapText="1"/>
    </xf>
    <xf numFmtId="0" fontId="5" fillId="0" borderId="41" xfId="84" applyFont="1" applyFill="1" applyBorder="1" applyAlignment="1">
      <alignment horizontal="center" vertical="center" wrapText="1"/>
    </xf>
    <xf numFmtId="0" fontId="5" fillId="0" borderId="20" xfId="84" applyFont="1" applyFill="1" applyBorder="1" applyAlignment="1">
      <alignment horizontal="center" vertical="center" wrapText="1"/>
    </xf>
    <xf numFmtId="0" fontId="5" fillId="0" borderId="34" xfId="84" applyFont="1" applyFill="1" applyBorder="1" applyAlignment="1">
      <alignment horizontal="center" vertical="center" wrapText="1"/>
    </xf>
    <xf numFmtId="0" fontId="73" fillId="0" borderId="41" xfId="84" applyFont="1" applyFill="1" applyBorder="1" applyAlignment="1">
      <alignment horizontal="center" vertical="center" wrapText="1"/>
    </xf>
    <xf numFmtId="0" fontId="73" fillId="0" borderId="44" xfId="84" applyFont="1" applyFill="1" applyBorder="1" applyAlignment="1">
      <alignment horizontal="center" vertical="center" wrapText="1"/>
    </xf>
    <xf numFmtId="0" fontId="73" fillId="0" borderId="66" xfId="84" applyFont="1" applyFill="1" applyBorder="1" applyAlignment="1">
      <alignment horizontal="center" vertical="center" wrapText="1"/>
    </xf>
    <xf numFmtId="0" fontId="73" fillId="0" borderId="47" xfId="84" applyFont="1" applyFill="1" applyBorder="1" applyAlignment="1">
      <alignment horizontal="center" vertical="center" wrapText="1"/>
    </xf>
    <xf numFmtId="0" fontId="5" fillId="0" borderId="44" xfId="84" applyFont="1" applyFill="1" applyBorder="1" applyAlignment="1">
      <alignment horizontal="center" vertical="center" wrapText="1"/>
    </xf>
    <xf numFmtId="0" fontId="5" fillId="0" borderId="66" xfId="84" applyFont="1" applyFill="1" applyBorder="1" applyAlignment="1">
      <alignment horizontal="center" vertical="center" wrapText="1"/>
    </xf>
    <xf numFmtId="0" fontId="5" fillId="0" borderId="47" xfId="84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</cellXfs>
  <cellStyles count="136">
    <cellStyle name="_ALB content sheet" xfId="1" xr:uid="{BD61759B-816C-4622-893B-5B8BE6F23712}"/>
    <cellStyle name="_ALB_StructPC tables" xfId="2" xr:uid="{ACC3154C-188C-464B-9630-AF84AF696C55}"/>
    <cellStyle name="_Output to team May 12 2008 10pm" xfId="3" xr:uid="{8790D1D6-6372-4293-A83F-7CD76E4088A1}"/>
    <cellStyle name="_PC Table Summary fror Gramoz May 13 2008" xfId="4" xr:uid="{EE8AFBAB-E52B-4C3A-A69A-428B2FC482AF}"/>
    <cellStyle name="1 indent" xfId="5" xr:uid="{EB2EE39E-DA08-4673-BD49-72FE38861327}"/>
    <cellStyle name="2 indents" xfId="6" xr:uid="{90384FAB-325D-45B3-B56E-24CF176F55D3}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 xr:uid="{EB153288-D726-4D56-9B00-FA2474B4B00F}"/>
    <cellStyle name="4 indents" xfId="14" xr:uid="{733E4E16-75C4-4F4E-88A0-5BAC296AE7D4}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 xr:uid="{2F0198C5-52F4-46DD-8AC9-6056CC1CA76A}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 xr:uid="{A7F47C3A-59C4-4D88-98CB-98AFDC4359F5}"/>
    <cellStyle name="Calculation" xfId="36" builtinId="22" customBuiltin="1"/>
    <cellStyle name="Celkem" xfId="37" xr:uid="{8B042497-B92D-4813-BF0C-2DF3E5BA62CA}"/>
    <cellStyle name="Check Cell" xfId="38" builtinId="23" customBuiltin="1"/>
    <cellStyle name="Comma  - Style1" xfId="39" xr:uid="{401A6489-C70A-4E80-A223-F46AF7C93EFB}"/>
    <cellStyle name="Comma(3)" xfId="40" xr:uid="{D5F6CC03-3379-466D-826F-AD1E70348653}"/>
    <cellStyle name="Curren - Style3" xfId="41" xr:uid="{0224FDB4-CF61-4E96-9DF5-66C8341E75C1}"/>
    <cellStyle name="Curren - Style4" xfId="42" xr:uid="{06C365E9-3C68-4D2C-B958-904B072C1B87}"/>
    <cellStyle name="Datum" xfId="43" xr:uid="{CC70E3C9-8AA2-4DA9-B3E9-8D93237B46FE}"/>
    <cellStyle name="Defl/Infl" xfId="44" xr:uid="{3CAD2D68-B30C-40CC-9A25-BFECC10252F3}"/>
    <cellStyle name="Euro" xfId="45" xr:uid="{7E6113B4-01D0-4E71-AE94-D8AACCB66C2F}"/>
    <cellStyle name="Exogenous" xfId="46" xr:uid="{8CCC48F2-C6F3-4716-A201-8253E331F5A0}"/>
    <cellStyle name="Explanatory Text" xfId="47" builtinId="53" customBuiltin="1"/>
    <cellStyle name="Finanční0" xfId="48" xr:uid="{34B8E7E0-DBA5-40ED-A309-22FDA311D566}"/>
    <cellStyle name="Finanèní0" xfId="49" xr:uid="{AAEEC627-393E-4E2A-855A-C61B5C497787}"/>
    <cellStyle name="Good" xfId="50" builtinId="26" customBuiltin="1"/>
    <cellStyle name="Grey" xfId="51" xr:uid="{FD9C1DB7-0A81-4A69-BD01-7FE2F2C620B1}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 xr:uid="{DF6F751D-C366-4DB8-88E5-38B715C95FA5}"/>
    <cellStyle name="IMF" xfId="57" xr:uid="{E11B98ED-01D4-4C32-B6F5-4BEA4062D859}"/>
    <cellStyle name="imf-one decimal" xfId="58" xr:uid="{79CC94D9-DEDD-4EE1-986E-851F7711F85F}"/>
    <cellStyle name="imf-zero decimal" xfId="59" xr:uid="{2021100A-D97F-48DF-BB43-E4E128AA1543}"/>
    <cellStyle name="Input" xfId="60" builtinId="20" customBuiltin="1"/>
    <cellStyle name="Input [yellow]" xfId="61" xr:uid="{B4E25CE1-08A3-4270-BE5F-85A91D67E118}"/>
    <cellStyle name="INSTAT" xfId="62" xr:uid="{70DD52DA-24A6-4174-A3DE-93BAE979208F}"/>
    <cellStyle name="Label" xfId="63" xr:uid="{A55C4082-118F-43F9-A7BD-3B325DE714E4}"/>
    <cellStyle name="Linked Cell" xfId="64" builtinId="24" customBuiltin="1"/>
    <cellStyle name="Měna0" xfId="65" xr:uid="{3072231A-F4E2-457A-933B-D2C8801C5355}"/>
    <cellStyle name="Millares [0]_BALPROGRAMA2001R" xfId="66" xr:uid="{FA6927DA-9828-4D9F-ABA6-8C209607B18A}"/>
    <cellStyle name="Millares_BALPROGRAMA2001R" xfId="67" xr:uid="{27A9D394-7B51-4E68-99FC-9E388728935A}"/>
    <cellStyle name="Milliers [0]_Encours - Apr rééch" xfId="68" xr:uid="{ACD845CB-837C-4CA3-8DA7-09A0023D3F95}"/>
    <cellStyle name="Milliers_Encours - Apr rééch" xfId="69" xr:uid="{DD46B54D-BBCF-4BFD-B18E-E6131CD38E21}"/>
    <cellStyle name="Mìna0" xfId="70" xr:uid="{AD234408-5922-4507-A78E-4CE7CE2139E8}"/>
    <cellStyle name="Model" xfId="71" xr:uid="{97FB932F-5F0B-4E7A-B77C-3659B058F1CA}"/>
    <cellStyle name="MoF" xfId="72" xr:uid="{C92F1E16-D3FA-4363-B794-4D1E8DB01A21}"/>
    <cellStyle name="Moneda [0]_BALPROGRAMA2001R" xfId="73" xr:uid="{16DD18CD-0EF6-490D-8A2C-C0A2A9A8103E}"/>
    <cellStyle name="Moneda_BALPROGRAMA2001R" xfId="74" xr:uid="{3B9F3C6B-1DDA-40D3-9C37-90E32E77FF52}"/>
    <cellStyle name="Monétaire [0]_Encours - Apr rééch" xfId="75" xr:uid="{43C96C5D-62C8-4BE7-B0AA-0707C267BD33}"/>
    <cellStyle name="Monétaire_Encours - Apr rééch" xfId="76" xr:uid="{38C04EAA-F516-4C33-8255-5F3286AD1FBD}"/>
    <cellStyle name="Neutral" xfId="77" builtinId="28" customBuiltin="1"/>
    <cellStyle name="Normal" xfId="0" builtinId="0"/>
    <cellStyle name="Normal - Style1" xfId="78" xr:uid="{2D8B5C40-FE16-481E-A9A4-E1F33B391223}"/>
    <cellStyle name="Normal - Style2" xfId="79" xr:uid="{E2904902-A428-4D1B-8258-E5B02EFD0C6C}"/>
    <cellStyle name="Normal - Style5" xfId="80" xr:uid="{52D7DFBE-A81C-49EE-901C-D7C10F228D12}"/>
    <cellStyle name="Normal - Style6" xfId="81" xr:uid="{4E702874-C257-4CAB-BBAA-8EFF746CF85D}"/>
    <cellStyle name="Normal - Style7" xfId="82" xr:uid="{5140E268-FD5F-4183-AD44-28C35086CCFD}"/>
    <cellStyle name="Normal - Style8" xfId="83" xr:uid="{472DA573-1E00-4B32-8403-49B4BCA27297}"/>
    <cellStyle name="Normal 2" xfId="84" xr:uid="{DBAE69A8-0BE9-4AC8-BDD8-22BEE61DC408}"/>
    <cellStyle name="Normal Table" xfId="85" xr:uid="{44B20A7B-9B83-45BA-9A68-41BF9598260D}"/>
    <cellStyle name="Normal_Formati_permbledhese_Investimet 2007" xfId="86" xr:uid="{AAC6C382-397E-4ECB-85BF-84DA0FC0BE80}"/>
    <cellStyle name="Note" xfId="87" builtinId="10" customBuiltin="1"/>
    <cellStyle name="Output" xfId="88" builtinId="21" customBuiltin="1"/>
    <cellStyle name="Output Amounts" xfId="89" xr:uid="{CEECE3DE-7385-4DC2-9DED-1A097B37152D}"/>
    <cellStyle name="Percent" xfId="90" builtinId="5"/>
    <cellStyle name="Percent [2]" xfId="91" xr:uid="{EF0F3D4B-01A9-4B1D-ACF8-9B885D9BBAB5}"/>
    <cellStyle name="percentage difference" xfId="92" xr:uid="{A51E409E-C0F5-4FD3-9E5A-2432F7F4113E}"/>
    <cellStyle name="percentage difference one decimal" xfId="93" xr:uid="{B998CAAB-C42F-4686-86C8-1AF06A0EBD4A}"/>
    <cellStyle name="percentage difference zero decimal" xfId="94" xr:uid="{378E217C-2695-4F2C-93CE-7E69D040D265}"/>
    <cellStyle name="Pevný" xfId="95" xr:uid="{EBF8F091-1C70-490A-802E-CC27E630FCEF}"/>
    <cellStyle name="Presentation" xfId="96" xr:uid="{8DB9830B-C449-4381-92B5-9A7C0F67E34C}"/>
    <cellStyle name="Proj" xfId="97" xr:uid="{2A3DC1F2-DD28-4DD4-984A-AD1AD922163E}"/>
    <cellStyle name="Publication" xfId="98" xr:uid="{9C73A789-3C93-4411-961B-A36E38EF22F8}"/>
    <cellStyle name="STYL1 - Style1" xfId="99" xr:uid="{5932E404-DC1C-4590-8BD8-4BDCA5C3D4A9}"/>
    <cellStyle name="Style 1" xfId="100" xr:uid="{CAB44377-BC6E-4B8A-BC10-AF159513C05B}"/>
    <cellStyle name="Text" xfId="101" xr:uid="{D61360F5-1BA2-4DC8-BDB1-B3970D9CBC79}"/>
    <cellStyle name="Title" xfId="102" builtinId="15" customBuiltin="1"/>
    <cellStyle name="Total" xfId="103" builtinId="25" customBuiltin="1"/>
    <cellStyle name="Warning Text" xfId="104" builtinId="11" customBuiltin="1"/>
    <cellStyle name="WebAnchor1" xfId="105" xr:uid="{FF276E97-12B7-455D-9360-A3245C05E2EE}"/>
    <cellStyle name="WebAnchor2" xfId="106" xr:uid="{B25E9A04-D22E-4FEC-BC1E-0928BB5F4696}"/>
    <cellStyle name="WebAnchor3" xfId="107" xr:uid="{131165EC-B424-4B3D-B1F7-03E7A79A82B8}"/>
    <cellStyle name="WebAnchor4" xfId="108" xr:uid="{08B7F7D8-FB8E-4153-A2CD-CF14466366A3}"/>
    <cellStyle name="WebAnchor5" xfId="109" xr:uid="{5B44BA5F-67B0-4909-8011-03FB75455C76}"/>
    <cellStyle name="WebAnchor6" xfId="110" xr:uid="{05A9822C-04B2-41E2-983A-1348A50CFF3E}"/>
    <cellStyle name="WebAnchor7" xfId="111" xr:uid="{E94A3D9F-0FB0-469A-BDAA-9E373342685A}"/>
    <cellStyle name="Webexclude" xfId="112" xr:uid="{7FAE85AD-1A97-4CAD-9674-F10786FAC2D1}"/>
    <cellStyle name="WebFN" xfId="113" xr:uid="{F04F9E50-67E9-491B-87F5-BE28A04B9AB8}"/>
    <cellStyle name="WebFN1" xfId="114" xr:uid="{0585235E-19FF-4239-BC00-858F500EFB5A}"/>
    <cellStyle name="WebFN2" xfId="115" xr:uid="{8D2C3383-32F3-4FD8-8F36-523FCDCA3E47}"/>
    <cellStyle name="WebFN3" xfId="116" xr:uid="{92D0C8E2-4CEE-4C48-8510-468C696FDBA6}"/>
    <cellStyle name="WebFN4" xfId="117" xr:uid="{78687AB7-B1A6-49BE-B4B5-03B54D9D3C24}"/>
    <cellStyle name="WebHR" xfId="118" xr:uid="{D4A32C9B-4193-47CB-8619-564185BE1112}"/>
    <cellStyle name="WebIndent1" xfId="119" xr:uid="{45F281C2-A7C2-40F6-A632-EA6414AEC131}"/>
    <cellStyle name="WebIndent1wFN3" xfId="120" xr:uid="{4EC731CF-2E42-41C2-9E64-0617C3C13D85}"/>
    <cellStyle name="WebIndent2" xfId="121" xr:uid="{D0A57BB9-A69B-4E25-86D5-0FCCDEF522DD}"/>
    <cellStyle name="WebNoBR" xfId="122" xr:uid="{389796AF-778E-4D8D-B1E3-24B3DA5E996C}"/>
    <cellStyle name="Záhlaví 1" xfId="123" xr:uid="{786324B7-F550-41A5-8943-999FD1781DA5}"/>
    <cellStyle name="Záhlaví 2" xfId="124" xr:uid="{362FFB1D-9930-40D0-BD27-DA96B758D516}"/>
    <cellStyle name="zero" xfId="125" xr:uid="{9273F29A-A799-45F4-BD68-2A7B3AF54EF5}"/>
    <cellStyle name="ДАТА" xfId="126" xr:uid="{EE985E2A-83FB-46F4-BE9B-9F5CB4DFF410}"/>
    <cellStyle name="ДЕНЕЖНЫЙ_BOPENGC" xfId="127" xr:uid="{1FE16F81-777B-497D-9483-AFA4F23E74E5}"/>
    <cellStyle name="ЗАГОЛОВОК1" xfId="128" xr:uid="{EEAB0F37-9FCF-442E-A32A-383550BAED04}"/>
    <cellStyle name="ЗАГОЛОВОК2" xfId="129" xr:uid="{BE187704-55EF-4632-A861-BBB2D77BBDE9}"/>
    <cellStyle name="ИТОГОВЫЙ" xfId="130" xr:uid="{6E5AEE02-4A84-458C-8C08-D3D64B85F16C}"/>
    <cellStyle name="Обычный_BOPENGC" xfId="131" xr:uid="{CBC20D61-291B-4DE5-8937-E05C53BA7BD6}"/>
    <cellStyle name="ПРОЦЕНТНЫЙ_BOPENGC" xfId="132" xr:uid="{B3FBAC34-74D8-4802-8E91-00EA4CA2EBD1}"/>
    <cellStyle name="ТЕКСТ" xfId="133" xr:uid="{3D71B18E-EA7B-45D4-9452-633345F5C71C}"/>
    <cellStyle name="ФИКСИРОВАННЫЙ" xfId="134" xr:uid="{BC1755FA-1298-4883-80AA-66A9DDDA54B8}"/>
    <cellStyle name="ФИНАНСОВЫЙ_BOPENGC" xfId="135" xr:uid="{98304D42-96E3-4B46-8531-BC4DBEFD70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492D-A6EE-4371-A67B-B6DB141F2C82}">
  <sheetPr>
    <pageSetUpPr fitToPage="1"/>
  </sheetPr>
  <dimension ref="A1:J29"/>
  <sheetViews>
    <sheetView zoomScaleNormal="100" workbookViewId="0">
      <selection activeCell="E28" sqref="E28:F28"/>
    </sheetView>
  </sheetViews>
  <sheetFormatPr defaultRowHeight="12.75"/>
  <cols>
    <col min="1" max="1" width="12" customWidth="1"/>
    <col min="2" max="2" width="29.140625" customWidth="1"/>
    <col min="3" max="3" width="14" customWidth="1"/>
    <col min="4" max="4" width="10.28515625" style="18" customWidth="1"/>
    <col min="5" max="6" width="12.28515625" style="18" customWidth="1"/>
    <col min="7" max="7" width="18.140625" style="18" customWidth="1"/>
    <col min="8" max="8" width="18.28515625" style="18" customWidth="1"/>
    <col min="9" max="9" width="15" style="18" customWidth="1"/>
  </cols>
  <sheetData>
    <row r="1" spans="1:10">
      <c r="A1" s="115" t="s">
        <v>0</v>
      </c>
    </row>
    <row r="2" spans="1:10">
      <c r="A2" s="115"/>
    </row>
    <row r="3" spans="1:10" s="17" customFormat="1" ht="15.75">
      <c r="A3" s="16" t="s">
        <v>1</v>
      </c>
      <c r="D3" s="21"/>
      <c r="E3" s="21"/>
      <c r="F3" s="21"/>
      <c r="G3" s="21"/>
      <c r="H3" s="21"/>
      <c r="I3" s="21"/>
    </row>
    <row r="4" spans="1:10" s="17" customFormat="1" ht="15.75">
      <c r="A4" s="16"/>
      <c r="D4" s="21"/>
      <c r="E4" s="21"/>
      <c r="F4" s="21"/>
      <c r="G4" s="21"/>
      <c r="H4" s="21"/>
      <c r="I4" s="21"/>
    </row>
    <row r="5" spans="1:10" ht="15.75">
      <c r="A5" s="1"/>
      <c r="B5" s="116" t="s">
        <v>2</v>
      </c>
      <c r="C5" s="278"/>
      <c r="D5" s="279"/>
      <c r="E5" s="279"/>
      <c r="F5" s="279"/>
      <c r="G5" s="279"/>
      <c r="H5" s="279"/>
      <c r="I5" s="279"/>
      <c r="J5" s="278"/>
    </row>
    <row r="6" spans="1:10" ht="13.5" thickBot="1">
      <c r="A6" s="278"/>
      <c r="B6" s="278"/>
      <c r="C6" s="278"/>
      <c r="D6" s="279"/>
      <c r="E6" s="279"/>
      <c r="F6" s="279"/>
      <c r="H6" s="279"/>
      <c r="I6" s="7" t="s">
        <v>3</v>
      </c>
      <c r="J6" s="278"/>
    </row>
    <row r="7" spans="1:10">
      <c r="A7" s="280"/>
      <c r="B7" s="281"/>
      <c r="C7" s="281"/>
      <c r="D7" s="282"/>
      <c r="E7" s="282"/>
      <c r="F7" s="282"/>
      <c r="G7" s="282"/>
      <c r="H7" s="282"/>
      <c r="I7" s="283"/>
      <c r="J7" s="278"/>
    </row>
    <row r="8" spans="1:10">
      <c r="A8" s="3" t="s">
        <v>4</v>
      </c>
      <c r="B8" s="304" t="s">
        <v>5</v>
      </c>
      <c r="C8" s="305"/>
      <c r="D8" s="305"/>
      <c r="E8" s="305"/>
      <c r="F8" s="306"/>
      <c r="G8" s="6" t="s">
        <v>6</v>
      </c>
      <c r="H8" s="311">
        <v>1030001</v>
      </c>
      <c r="I8" s="312"/>
      <c r="J8" s="278"/>
    </row>
    <row r="9" spans="1:10">
      <c r="A9" s="8"/>
      <c r="B9" s="9"/>
      <c r="C9" s="9"/>
      <c r="D9" s="271"/>
      <c r="E9" s="271"/>
      <c r="F9" s="271"/>
      <c r="G9" s="271"/>
      <c r="H9" s="12"/>
      <c r="I9" s="28"/>
      <c r="J9" s="278"/>
    </row>
    <row r="10" spans="1:10">
      <c r="A10" s="313" t="s">
        <v>7</v>
      </c>
      <c r="B10" s="314"/>
      <c r="C10" s="319" t="s">
        <v>8</v>
      </c>
      <c r="D10" s="320"/>
      <c r="E10" s="320"/>
      <c r="F10" s="320"/>
      <c r="G10" s="320"/>
      <c r="H10" s="320"/>
      <c r="I10" s="321"/>
      <c r="J10" s="278"/>
    </row>
    <row r="11" spans="1:10">
      <c r="A11" s="315"/>
      <c r="B11" s="316"/>
      <c r="C11" s="14" t="s">
        <v>9</v>
      </c>
      <c r="D11" s="14" t="s">
        <v>10</v>
      </c>
      <c r="E11" s="14" t="s">
        <v>11</v>
      </c>
      <c r="F11" s="14" t="s">
        <v>12</v>
      </c>
      <c r="G11" s="14" t="s">
        <v>13</v>
      </c>
      <c r="H11" s="14" t="s">
        <v>14</v>
      </c>
      <c r="I11" s="15" t="s">
        <v>15</v>
      </c>
      <c r="J11" s="278"/>
    </row>
    <row r="12" spans="1:10" ht="18.75" customHeight="1">
      <c r="A12" s="317"/>
      <c r="B12" s="318"/>
      <c r="C12" s="10" t="s">
        <v>16</v>
      </c>
      <c r="D12" s="10" t="s">
        <v>17</v>
      </c>
      <c r="E12" s="10" t="s">
        <v>18</v>
      </c>
      <c r="F12" s="10" t="s">
        <v>18</v>
      </c>
      <c r="G12" s="10" t="s">
        <v>18</v>
      </c>
      <c r="H12" s="10" t="s">
        <v>16</v>
      </c>
      <c r="I12" s="309" t="s">
        <v>19</v>
      </c>
      <c r="J12" s="278"/>
    </row>
    <row r="13" spans="1:10" ht="42" customHeight="1">
      <c r="A13" s="269" t="s">
        <v>20</v>
      </c>
      <c r="B13" s="13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  <c r="I13" s="310"/>
      <c r="J13" s="278"/>
    </row>
    <row r="14" spans="1:10" ht="18" customHeight="1" thickBot="1">
      <c r="A14" s="114" t="s">
        <v>28</v>
      </c>
      <c r="B14" s="64" t="s">
        <v>29</v>
      </c>
      <c r="C14" s="284">
        <v>116699.3</v>
      </c>
      <c r="D14" s="284">
        <v>128000</v>
      </c>
      <c r="E14" s="284">
        <v>128000</v>
      </c>
      <c r="F14" s="284">
        <v>114055</v>
      </c>
      <c r="G14" s="284">
        <v>114055</v>
      </c>
      <c r="H14" s="284">
        <v>102928</v>
      </c>
      <c r="I14" s="285">
        <f>H14-G14</f>
        <v>-11127</v>
      </c>
      <c r="J14" s="278"/>
    </row>
    <row r="15" spans="1:10">
      <c r="A15" s="57"/>
      <c r="B15" s="58"/>
      <c r="C15" s="286"/>
      <c r="D15" s="286"/>
      <c r="E15" s="286"/>
      <c r="F15" s="286"/>
      <c r="G15" s="286"/>
      <c r="H15" s="286"/>
      <c r="I15" s="287">
        <f>H15-G15</f>
        <v>0</v>
      </c>
      <c r="J15" s="278"/>
    </row>
    <row r="16" spans="1:10">
      <c r="A16" s="57"/>
      <c r="B16" s="58"/>
      <c r="C16" s="286"/>
      <c r="D16" s="286"/>
      <c r="E16" s="286"/>
      <c r="F16" s="286"/>
      <c r="G16" s="286"/>
      <c r="H16" s="286"/>
      <c r="I16" s="287">
        <f>H16-G16</f>
        <v>0</v>
      </c>
      <c r="J16" s="278"/>
    </row>
    <row r="17" spans="1:10">
      <c r="A17" s="57"/>
      <c r="B17" s="58"/>
      <c r="C17" s="286"/>
      <c r="D17" s="286"/>
      <c r="E17" s="286"/>
      <c r="F17" s="286"/>
      <c r="G17" s="286"/>
      <c r="H17" s="286"/>
      <c r="I17" s="287">
        <f>H17-G17</f>
        <v>0</v>
      </c>
      <c r="J17" s="278"/>
    </row>
    <row r="18" spans="1:10">
      <c r="A18" s="57"/>
      <c r="B18" s="58"/>
      <c r="C18" s="286"/>
      <c r="D18" s="286"/>
      <c r="E18" s="286"/>
      <c r="F18" s="286"/>
      <c r="G18" s="286"/>
      <c r="H18" s="286"/>
      <c r="I18" s="287">
        <f>H18-G18</f>
        <v>0</v>
      </c>
      <c r="J18" s="278"/>
    </row>
    <row r="19" spans="1:10" ht="13.5" thickBot="1">
      <c r="A19" s="57"/>
      <c r="B19" s="58"/>
      <c r="C19" s="286"/>
      <c r="D19" s="286"/>
      <c r="E19" s="286"/>
      <c r="F19" s="286"/>
      <c r="G19" s="286"/>
      <c r="H19" s="286"/>
      <c r="I19" s="287"/>
      <c r="J19" s="278"/>
    </row>
    <row r="20" spans="1:10" ht="14.25" customHeight="1" thickBot="1">
      <c r="A20" s="307" t="s">
        <v>30</v>
      </c>
      <c r="B20" s="308"/>
      <c r="C20" s="59">
        <f t="shared" ref="C20:I20" si="0">SUM(C14:C19)</f>
        <v>116699.3</v>
      </c>
      <c r="D20" s="59">
        <f t="shared" si="0"/>
        <v>128000</v>
      </c>
      <c r="E20" s="59">
        <f t="shared" si="0"/>
        <v>128000</v>
      </c>
      <c r="F20" s="59">
        <f t="shared" si="0"/>
        <v>114055</v>
      </c>
      <c r="G20" s="59">
        <f t="shared" si="0"/>
        <v>114055</v>
      </c>
      <c r="H20" s="59">
        <f t="shared" si="0"/>
        <v>102928</v>
      </c>
      <c r="I20" s="60">
        <f t="shared" si="0"/>
        <v>-11127</v>
      </c>
      <c r="J20" s="278"/>
    </row>
    <row r="21" spans="1:10" ht="15" customHeight="1" thickBot="1">
      <c r="A21" s="322" t="s">
        <v>31</v>
      </c>
      <c r="B21" s="323"/>
      <c r="C21" s="288"/>
      <c r="D21" s="288"/>
      <c r="E21" s="288"/>
      <c r="F21" s="288"/>
      <c r="G21" s="288"/>
      <c r="H21" s="61"/>
      <c r="I21" s="289"/>
      <c r="J21" s="278"/>
    </row>
    <row r="22" spans="1:10" s="52" customFormat="1" ht="13.5" thickBot="1">
      <c r="A22" s="334" t="s">
        <v>32</v>
      </c>
      <c r="B22" s="335"/>
      <c r="C22" s="185">
        <f t="shared" ref="C22:H22" si="1">C20+C21</f>
        <v>116699.3</v>
      </c>
      <c r="D22" s="185">
        <f t="shared" si="1"/>
        <v>128000</v>
      </c>
      <c r="E22" s="185">
        <f t="shared" si="1"/>
        <v>128000</v>
      </c>
      <c r="F22" s="185">
        <f t="shared" si="1"/>
        <v>114055</v>
      </c>
      <c r="G22" s="185">
        <f t="shared" si="1"/>
        <v>114055</v>
      </c>
      <c r="H22" s="186">
        <f t="shared" si="1"/>
        <v>102928</v>
      </c>
      <c r="I22" s="187">
        <f>H22-G22</f>
        <v>-11127</v>
      </c>
      <c r="J22" s="51"/>
    </row>
    <row r="23" spans="1:10">
      <c r="A23" s="278"/>
      <c r="B23" s="278"/>
      <c r="C23" s="278"/>
      <c r="D23" s="279"/>
      <c r="E23" s="279"/>
      <c r="F23" s="279"/>
      <c r="G23" s="279"/>
      <c r="H23" s="279"/>
      <c r="I23" s="279"/>
      <c r="J23" s="278"/>
    </row>
    <row r="24" spans="1:10">
      <c r="A24" s="278"/>
      <c r="B24" s="278"/>
      <c r="C24" s="278"/>
      <c r="D24" s="279"/>
      <c r="E24" s="279"/>
      <c r="F24" s="279"/>
      <c r="G24" s="279"/>
      <c r="H24" s="279"/>
      <c r="I24" s="279"/>
      <c r="J24" s="278"/>
    </row>
    <row r="25" spans="1:10">
      <c r="A25" s="278"/>
      <c r="B25" s="278"/>
      <c r="C25" s="278"/>
      <c r="D25" s="279"/>
      <c r="E25" s="279"/>
      <c r="F25" s="279"/>
      <c r="G25" s="279"/>
      <c r="H25" s="279"/>
      <c r="I25" s="279"/>
      <c r="J25" s="278"/>
    </row>
    <row r="26" spans="1:10" ht="17.45" customHeight="1">
      <c r="A26" s="105"/>
      <c r="B26" s="328" t="s">
        <v>33</v>
      </c>
      <c r="C26" s="329"/>
      <c r="D26" s="118" t="s">
        <v>34</v>
      </c>
      <c r="E26" s="324" t="s">
        <v>35</v>
      </c>
      <c r="F26" s="325"/>
      <c r="G26" s="279"/>
      <c r="H26" s="279"/>
      <c r="I26" s="279"/>
      <c r="J26" s="278"/>
    </row>
    <row r="27" spans="1:10" ht="48.75" customHeight="1">
      <c r="A27" s="105"/>
      <c r="B27" s="330"/>
      <c r="C27" s="331"/>
      <c r="D27" s="118" t="s">
        <v>36</v>
      </c>
      <c r="E27" s="326"/>
      <c r="F27" s="327"/>
      <c r="G27" s="279"/>
      <c r="H27" s="279"/>
      <c r="I27" s="279"/>
      <c r="J27" s="278"/>
    </row>
    <row r="28" spans="1:10" ht="17.25" customHeight="1">
      <c r="A28" s="105"/>
      <c r="B28" s="332"/>
      <c r="C28" s="333"/>
      <c r="D28" s="118" t="s">
        <v>37</v>
      </c>
      <c r="E28" s="326" t="s">
        <v>38</v>
      </c>
      <c r="F28" s="327"/>
      <c r="G28" s="279"/>
      <c r="H28" s="279"/>
      <c r="I28" s="279"/>
      <c r="J28" s="278"/>
    </row>
    <row r="29" spans="1:10">
      <c r="A29" s="278"/>
      <c r="B29" s="278"/>
      <c r="C29" s="278"/>
      <c r="D29" s="279"/>
      <c r="E29" s="279"/>
      <c r="F29" s="279"/>
      <c r="G29" s="279"/>
      <c r="H29" s="279"/>
      <c r="I29" s="279"/>
      <c r="J29" s="278"/>
    </row>
  </sheetData>
  <mergeCells count="12">
    <mergeCell ref="A21:B21"/>
    <mergeCell ref="E26:F26"/>
    <mergeCell ref="E27:F27"/>
    <mergeCell ref="E28:F28"/>
    <mergeCell ref="B26:C28"/>
    <mergeCell ref="A22:B22"/>
    <mergeCell ref="B8:F8"/>
    <mergeCell ref="A20:B20"/>
    <mergeCell ref="I12:I13"/>
    <mergeCell ref="H8:I8"/>
    <mergeCell ref="A10:B12"/>
    <mergeCell ref="C10:I10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41968-4C17-46AD-A1F9-8DBE9BF038DB}">
  <sheetPr>
    <pageSetUpPr fitToPage="1"/>
  </sheetPr>
  <dimension ref="A1:J37"/>
  <sheetViews>
    <sheetView tabSelected="1" zoomScaleNormal="100" workbookViewId="0">
      <selection activeCell="B5" sqref="B5"/>
    </sheetView>
  </sheetViews>
  <sheetFormatPr defaultRowHeight="12.75"/>
  <cols>
    <col min="1" max="1" width="11.7109375" style="18" customWidth="1"/>
    <col min="2" max="2" width="39.5703125" customWidth="1"/>
    <col min="3" max="3" width="12.140625" customWidth="1"/>
    <col min="4" max="4" width="13.5703125" style="18" customWidth="1"/>
    <col min="5" max="5" width="13.28515625" style="18" customWidth="1"/>
    <col min="6" max="6" width="15" style="18" customWidth="1"/>
    <col min="7" max="7" width="18.5703125" style="18" customWidth="1"/>
    <col min="8" max="8" width="19.28515625" style="18" customWidth="1"/>
    <col min="9" max="9" width="13.140625" style="40" customWidth="1"/>
  </cols>
  <sheetData>
    <row r="1" spans="1:10">
      <c r="A1" s="117" t="s">
        <v>0</v>
      </c>
    </row>
    <row r="2" spans="1:10">
      <c r="A2" s="117"/>
    </row>
    <row r="3" spans="1:10" s="17" customFormat="1" ht="15.75">
      <c r="A3" s="62" t="s">
        <v>39</v>
      </c>
      <c r="D3" s="21"/>
      <c r="E3" s="21"/>
      <c r="F3" s="21"/>
      <c r="G3" s="21"/>
      <c r="H3" s="21"/>
      <c r="I3" s="32"/>
    </row>
    <row r="4" spans="1:10" s="17" customFormat="1" ht="15.75">
      <c r="A4" s="62"/>
      <c r="D4" s="21"/>
      <c r="E4" s="21"/>
      <c r="F4" s="21"/>
      <c r="G4" s="21"/>
      <c r="H4" s="21"/>
      <c r="I4" s="32"/>
    </row>
    <row r="5" spans="1:10" s="17" customFormat="1" ht="15.75">
      <c r="A5" s="62"/>
      <c r="B5" s="116" t="s">
        <v>2</v>
      </c>
      <c r="D5" s="21"/>
      <c r="E5" s="21"/>
      <c r="F5" s="21"/>
      <c r="G5" s="21"/>
      <c r="H5" s="21"/>
      <c r="I5" s="32"/>
    </row>
    <row r="6" spans="1:10" ht="13.5" thickBot="1">
      <c r="A6" s="19"/>
      <c r="B6" s="109"/>
      <c r="C6" s="109"/>
      <c r="D6" s="19"/>
      <c r="E6" s="19"/>
      <c r="F6" s="271"/>
      <c r="G6" s="25"/>
      <c r="H6" s="24"/>
      <c r="I6" s="33" t="s">
        <v>3</v>
      </c>
      <c r="J6" s="278"/>
    </row>
    <row r="7" spans="1:10" s="27" customFormat="1">
      <c r="A7" s="26"/>
      <c r="B7" s="281"/>
      <c r="C7" s="290"/>
      <c r="D7" s="119"/>
      <c r="E7" s="119"/>
      <c r="F7" s="291"/>
      <c r="G7" s="291"/>
      <c r="H7" s="291"/>
      <c r="I7" s="34"/>
      <c r="J7" s="292"/>
    </row>
    <row r="8" spans="1:10">
      <c r="A8" s="20" t="s">
        <v>4</v>
      </c>
      <c r="B8" s="63" t="s">
        <v>40</v>
      </c>
      <c r="C8" s="109"/>
      <c r="D8" s="109"/>
      <c r="E8" s="109"/>
      <c r="F8" s="109"/>
      <c r="G8" s="110"/>
      <c r="H8" s="6" t="s">
        <v>6</v>
      </c>
      <c r="I8" s="46" t="s">
        <v>41</v>
      </c>
      <c r="J8" s="278"/>
    </row>
    <row r="9" spans="1:10">
      <c r="A9" s="20" t="s">
        <v>42</v>
      </c>
      <c r="B9" s="63" t="s">
        <v>43</v>
      </c>
      <c r="C9" s="111"/>
      <c r="D9" s="111"/>
      <c r="E9" s="111"/>
      <c r="F9" s="111"/>
      <c r="G9" s="112"/>
      <c r="H9" s="6" t="s">
        <v>44</v>
      </c>
      <c r="I9" s="120" t="s">
        <v>45</v>
      </c>
      <c r="J9" s="278"/>
    </row>
    <row r="10" spans="1:10" s="42" customFormat="1">
      <c r="A10" s="336" t="s">
        <v>46</v>
      </c>
      <c r="B10" s="348" t="s">
        <v>21</v>
      </c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35" t="s">
        <v>15</v>
      </c>
      <c r="J10" s="293"/>
    </row>
    <row r="11" spans="1:10" s="43" customFormat="1">
      <c r="A11" s="337"/>
      <c r="B11" s="349"/>
      <c r="C11" s="10" t="s">
        <v>16</v>
      </c>
      <c r="D11" s="10" t="s">
        <v>17</v>
      </c>
      <c r="E11" s="10" t="s">
        <v>18</v>
      </c>
      <c r="F11" s="10" t="s">
        <v>18</v>
      </c>
      <c r="G11" s="10" t="s">
        <v>18</v>
      </c>
      <c r="H11" s="10" t="s">
        <v>16</v>
      </c>
      <c r="I11" s="342" t="s">
        <v>19</v>
      </c>
      <c r="J11" s="294"/>
    </row>
    <row r="12" spans="1:10" s="43" customFormat="1" ht="39" customHeight="1">
      <c r="A12" s="338"/>
      <c r="B12" s="350"/>
      <c r="C12" s="11" t="s">
        <v>47</v>
      </c>
      <c r="D12" s="11" t="s">
        <v>48</v>
      </c>
      <c r="E12" s="11" t="s">
        <v>49</v>
      </c>
      <c r="F12" s="11" t="s">
        <v>25</v>
      </c>
      <c r="G12" s="11" t="s">
        <v>26</v>
      </c>
      <c r="H12" s="11" t="s">
        <v>27</v>
      </c>
      <c r="I12" s="343"/>
      <c r="J12" s="294"/>
    </row>
    <row r="13" spans="1:10">
      <c r="A13" s="295">
        <v>600</v>
      </c>
      <c r="B13" s="296" t="s">
        <v>50</v>
      </c>
      <c r="C13" s="297">
        <v>66215.5</v>
      </c>
      <c r="D13" s="297">
        <v>80500</v>
      </c>
      <c r="E13" s="297">
        <v>80500</v>
      </c>
      <c r="F13" s="297">
        <v>70100</v>
      </c>
      <c r="G13" s="297">
        <v>70100</v>
      </c>
      <c r="H13" s="297">
        <v>62721</v>
      </c>
      <c r="I13" s="31">
        <f>H13-G13</f>
        <v>-7379</v>
      </c>
      <c r="J13" s="278"/>
    </row>
    <row r="14" spans="1:10">
      <c r="A14" s="295">
        <v>601</v>
      </c>
      <c r="B14" s="296" t="s">
        <v>51</v>
      </c>
      <c r="C14" s="297">
        <v>8455</v>
      </c>
      <c r="D14" s="297">
        <v>10500</v>
      </c>
      <c r="E14" s="297">
        <v>10500</v>
      </c>
      <c r="F14" s="297">
        <v>8900</v>
      </c>
      <c r="G14" s="297">
        <v>8900</v>
      </c>
      <c r="H14" s="297">
        <v>8499</v>
      </c>
      <c r="I14" s="31">
        <f t="shared" ref="I14:I19" si="0">H14-G14</f>
        <v>-401</v>
      </c>
      <c r="J14" s="278"/>
    </row>
    <row r="15" spans="1:10">
      <c r="A15" s="295">
        <v>602</v>
      </c>
      <c r="B15" s="296" t="s">
        <v>52</v>
      </c>
      <c r="C15" s="297">
        <v>34407.800000000003</v>
      </c>
      <c r="D15" s="297">
        <v>32500</v>
      </c>
      <c r="E15" s="297">
        <v>32500</v>
      </c>
      <c r="F15" s="297">
        <v>30000</v>
      </c>
      <c r="G15" s="297">
        <v>30000</v>
      </c>
      <c r="H15" s="297">
        <v>26779</v>
      </c>
      <c r="I15" s="31">
        <f t="shared" si="0"/>
        <v>-3221</v>
      </c>
      <c r="J15" s="278"/>
    </row>
    <row r="16" spans="1:10">
      <c r="A16" s="295">
        <v>603</v>
      </c>
      <c r="B16" s="296" t="s">
        <v>53</v>
      </c>
      <c r="C16" s="297"/>
      <c r="D16" s="297"/>
      <c r="E16" s="297"/>
      <c r="F16" s="297"/>
      <c r="G16" s="297"/>
      <c r="H16" s="297"/>
      <c r="I16" s="31">
        <f t="shared" si="0"/>
        <v>0</v>
      </c>
      <c r="J16" s="278"/>
    </row>
    <row r="17" spans="1:10">
      <c r="A17" s="295">
        <v>604</v>
      </c>
      <c r="B17" s="296" t="s">
        <v>54</v>
      </c>
      <c r="C17" s="297"/>
      <c r="D17" s="297"/>
      <c r="E17" s="297"/>
      <c r="F17" s="297"/>
      <c r="G17" s="297"/>
      <c r="H17" s="297"/>
      <c r="I17" s="31">
        <f t="shared" si="0"/>
        <v>0</v>
      </c>
      <c r="J17" s="278"/>
    </row>
    <row r="18" spans="1:10">
      <c r="A18" s="295">
        <v>605</v>
      </c>
      <c r="B18" s="296" t="s">
        <v>55</v>
      </c>
      <c r="C18" s="297">
        <v>451.5</v>
      </c>
      <c r="D18" s="297">
        <v>500</v>
      </c>
      <c r="E18" s="297">
        <v>500</v>
      </c>
      <c r="F18" s="297">
        <v>500</v>
      </c>
      <c r="G18" s="297">
        <v>500</v>
      </c>
      <c r="H18" s="297">
        <v>433</v>
      </c>
      <c r="I18" s="31">
        <f t="shared" si="0"/>
        <v>-67</v>
      </c>
      <c r="J18" s="278"/>
    </row>
    <row r="19" spans="1:10">
      <c r="A19" s="295">
        <v>606</v>
      </c>
      <c r="B19" s="296" t="s">
        <v>56</v>
      </c>
      <c r="C19" s="297">
        <v>348.1</v>
      </c>
      <c r="D19" s="297"/>
      <c r="E19" s="297"/>
      <c r="F19" s="297">
        <v>555</v>
      </c>
      <c r="G19" s="297">
        <v>555</v>
      </c>
      <c r="H19" s="297">
        <v>555</v>
      </c>
      <c r="I19" s="31">
        <f t="shared" si="0"/>
        <v>0</v>
      </c>
      <c r="J19" s="278"/>
    </row>
    <row r="20" spans="1:10" s="52" customFormat="1">
      <c r="A20" s="47" t="s">
        <v>57</v>
      </c>
      <c r="B20" s="54" t="s">
        <v>58</v>
      </c>
      <c r="C20" s="55">
        <f>SUM(C13:C19)</f>
        <v>109877.90000000001</v>
      </c>
      <c r="D20" s="55">
        <f t="shared" ref="D20:I20" si="1">SUM(D13:D19)</f>
        <v>124000</v>
      </c>
      <c r="E20" s="55">
        <f t="shared" si="1"/>
        <v>124000</v>
      </c>
      <c r="F20" s="55">
        <f t="shared" si="1"/>
        <v>110055</v>
      </c>
      <c r="G20" s="55">
        <f t="shared" si="1"/>
        <v>110055</v>
      </c>
      <c r="H20" s="55">
        <f t="shared" si="1"/>
        <v>98987</v>
      </c>
      <c r="I20" s="56">
        <f t="shared" si="1"/>
        <v>-11068</v>
      </c>
      <c r="J20" s="51"/>
    </row>
    <row r="21" spans="1:10">
      <c r="A21" s="295">
        <v>230</v>
      </c>
      <c r="B21" s="296" t="s">
        <v>59</v>
      </c>
      <c r="C21" s="297">
        <v>492</v>
      </c>
      <c r="D21" s="297"/>
      <c r="E21" s="297"/>
      <c r="F21" s="297"/>
      <c r="G21" s="297"/>
      <c r="H21" s="297"/>
      <c r="I21" s="31">
        <f>H21-G21</f>
        <v>0</v>
      </c>
      <c r="J21" s="278"/>
    </row>
    <row r="22" spans="1:10">
      <c r="A22" s="295">
        <v>231</v>
      </c>
      <c r="B22" s="296" t="s">
        <v>60</v>
      </c>
      <c r="C22" s="297">
        <v>6329.4</v>
      </c>
      <c r="D22" s="297">
        <v>4000</v>
      </c>
      <c r="E22" s="297">
        <v>4000</v>
      </c>
      <c r="F22" s="297">
        <v>4000</v>
      </c>
      <c r="G22" s="297">
        <v>4000</v>
      </c>
      <c r="H22" s="297">
        <v>3941</v>
      </c>
      <c r="I22" s="31">
        <f>H22-G22</f>
        <v>-59</v>
      </c>
      <c r="J22" s="278"/>
    </row>
    <row r="23" spans="1:10">
      <c r="A23" s="295">
        <v>232</v>
      </c>
      <c r="B23" s="296" t="s">
        <v>61</v>
      </c>
      <c r="C23" s="297"/>
      <c r="D23" s="297"/>
      <c r="E23" s="297"/>
      <c r="F23" s="297"/>
      <c r="G23" s="297"/>
      <c r="H23" s="297"/>
      <c r="I23" s="31">
        <f>H23-G23</f>
        <v>0</v>
      </c>
      <c r="J23" s="278"/>
    </row>
    <row r="24" spans="1:10">
      <c r="A24" s="29" t="s">
        <v>62</v>
      </c>
      <c r="B24" s="41" t="s">
        <v>63</v>
      </c>
      <c r="C24" s="30">
        <f>SUM(C21:C23)</f>
        <v>6821.4</v>
      </c>
      <c r="D24" s="30">
        <f t="shared" ref="D24:I24" si="2">SUM(D21:D23)</f>
        <v>4000</v>
      </c>
      <c r="E24" s="30">
        <f t="shared" si="2"/>
        <v>4000</v>
      </c>
      <c r="F24" s="30">
        <f t="shared" si="2"/>
        <v>4000</v>
      </c>
      <c r="G24" s="30">
        <f t="shared" si="2"/>
        <v>4000</v>
      </c>
      <c r="H24" s="30">
        <f t="shared" si="2"/>
        <v>3941</v>
      </c>
      <c r="I24" s="36">
        <f t="shared" si="2"/>
        <v>-59</v>
      </c>
      <c r="J24" s="278"/>
    </row>
    <row r="25" spans="1:10">
      <c r="A25" s="295">
        <v>230</v>
      </c>
      <c r="B25" s="296" t="s">
        <v>59</v>
      </c>
      <c r="C25" s="44"/>
      <c r="D25" s="44"/>
      <c r="E25" s="44"/>
      <c r="F25" s="44"/>
      <c r="G25" s="44"/>
      <c r="H25" s="44"/>
      <c r="I25" s="31">
        <f>H25-G25</f>
        <v>0</v>
      </c>
      <c r="J25" s="278"/>
    </row>
    <row r="26" spans="1:10">
      <c r="A26" s="295">
        <v>231</v>
      </c>
      <c r="B26" s="296" t="s">
        <v>60</v>
      </c>
      <c r="C26" s="44"/>
      <c r="D26" s="44"/>
      <c r="E26" s="44"/>
      <c r="F26" s="44"/>
      <c r="G26" s="44"/>
      <c r="H26" s="44"/>
      <c r="I26" s="31">
        <f>H26-G26</f>
        <v>0</v>
      </c>
      <c r="J26" s="278"/>
    </row>
    <row r="27" spans="1:10">
      <c r="A27" s="295">
        <v>232</v>
      </c>
      <c r="B27" s="296" t="s">
        <v>61</v>
      </c>
      <c r="C27" s="44"/>
      <c r="D27" s="44"/>
      <c r="E27" s="44"/>
      <c r="F27" s="44"/>
      <c r="G27" s="44"/>
      <c r="H27" s="44"/>
      <c r="I27" s="31">
        <f>H27-G27</f>
        <v>0</v>
      </c>
      <c r="J27" s="278"/>
    </row>
    <row r="28" spans="1:10">
      <c r="A28" s="29" t="s">
        <v>62</v>
      </c>
      <c r="B28" s="41" t="s">
        <v>64</v>
      </c>
      <c r="C28" s="30">
        <f>SUM(C25:C27)</f>
        <v>0</v>
      </c>
      <c r="D28" s="30">
        <f t="shared" ref="D28:I28" si="3">SUM(D25:D27)</f>
        <v>0</v>
      </c>
      <c r="E28" s="30">
        <f t="shared" si="3"/>
        <v>0</v>
      </c>
      <c r="F28" s="30">
        <f t="shared" si="3"/>
        <v>0</v>
      </c>
      <c r="G28" s="30">
        <f t="shared" si="3"/>
        <v>0</v>
      </c>
      <c r="H28" s="30">
        <f t="shared" si="3"/>
        <v>0</v>
      </c>
      <c r="I28" s="36">
        <f t="shared" si="3"/>
        <v>0</v>
      </c>
      <c r="J28" s="278"/>
    </row>
    <row r="29" spans="1:10" s="52" customFormat="1">
      <c r="A29" s="47" t="s">
        <v>65</v>
      </c>
      <c r="B29" s="48" t="s">
        <v>66</v>
      </c>
      <c r="C29" s="49">
        <f t="shared" ref="C29:I29" si="4">C24+C28</f>
        <v>6821.4</v>
      </c>
      <c r="D29" s="49">
        <f t="shared" si="4"/>
        <v>4000</v>
      </c>
      <c r="E29" s="49">
        <f t="shared" si="4"/>
        <v>4000</v>
      </c>
      <c r="F29" s="49">
        <f t="shared" si="4"/>
        <v>4000</v>
      </c>
      <c r="G29" s="49">
        <f t="shared" si="4"/>
        <v>4000</v>
      </c>
      <c r="H29" s="49">
        <f t="shared" si="4"/>
        <v>3941</v>
      </c>
      <c r="I29" s="50">
        <f t="shared" si="4"/>
        <v>-59</v>
      </c>
      <c r="J29" s="51"/>
    </row>
    <row r="30" spans="1:10">
      <c r="A30" s="344" t="s">
        <v>67</v>
      </c>
      <c r="B30" s="345"/>
      <c r="C30" s="22"/>
      <c r="D30" s="22"/>
      <c r="E30" s="22"/>
      <c r="F30" s="22"/>
      <c r="G30" s="22"/>
      <c r="H30" s="45">
        <v>0</v>
      </c>
      <c r="I30" s="37"/>
    </row>
    <row r="31" spans="1:10" s="52" customFormat="1" ht="18.75" customHeight="1" thickBot="1">
      <c r="A31" s="346" t="s">
        <v>68</v>
      </c>
      <c r="B31" s="347"/>
      <c r="C31" s="53">
        <f t="shared" ref="C31:I31" si="5">C20+C29+C30</f>
        <v>116699.3</v>
      </c>
      <c r="D31" s="53">
        <f t="shared" si="5"/>
        <v>128000</v>
      </c>
      <c r="E31" s="53">
        <f t="shared" si="5"/>
        <v>128000</v>
      </c>
      <c r="F31" s="53">
        <f t="shared" si="5"/>
        <v>114055</v>
      </c>
      <c r="G31" s="53">
        <f t="shared" si="5"/>
        <v>114055</v>
      </c>
      <c r="H31" s="53">
        <f t="shared" si="5"/>
        <v>102928</v>
      </c>
      <c r="I31" s="106">
        <f t="shared" si="5"/>
        <v>-11127</v>
      </c>
    </row>
    <row r="32" spans="1:10" ht="23.25" customHeight="1">
      <c r="A32" s="4"/>
      <c r="B32" s="2"/>
      <c r="C32" s="2"/>
      <c r="D32" s="23"/>
      <c r="E32" s="23"/>
      <c r="F32" s="23"/>
      <c r="G32" s="23"/>
      <c r="H32" s="23"/>
      <c r="I32" s="38"/>
    </row>
    <row r="33" spans="1:9" ht="11.25" customHeight="1">
      <c r="A33" s="4"/>
      <c r="B33" s="2"/>
      <c r="C33" s="2"/>
      <c r="D33" s="23"/>
      <c r="E33" s="23"/>
      <c r="F33" s="23"/>
      <c r="G33" s="23"/>
      <c r="H33" s="23"/>
      <c r="I33" s="38"/>
    </row>
    <row r="35" spans="1:9" ht="17.25" customHeight="1">
      <c r="A35" s="339" t="s">
        <v>69</v>
      </c>
      <c r="B35" s="202" t="s">
        <v>35</v>
      </c>
      <c r="C35" s="328" t="s">
        <v>33</v>
      </c>
      <c r="D35" s="329"/>
      <c r="E35" s="118" t="s">
        <v>34</v>
      </c>
      <c r="F35" s="203" t="s">
        <v>70</v>
      </c>
      <c r="G35" s="204"/>
      <c r="H35" s="24"/>
      <c r="I35" s="39"/>
    </row>
    <row r="36" spans="1:9" ht="48.75" customHeight="1">
      <c r="A36" s="340"/>
      <c r="B36" s="205" t="s">
        <v>36</v>
      </c>
      <c r="C36" s="330"/>
      <c r="D36" s="331"/>
      <c r="E36" s="118" t="s">
        <v>36</v>
      </c>
      <c r="F36" s="324"/>
      <c r="G36" s="325"/>
      <c r="H36" s="24"/>
      <c r="I36" s="39"/>
    </row>
    <row r="37" spans="1:9" ht="21.75" customHeight="1">
      <c r="A37" s="341"/>
      <c r="B37" s="206" t="s">
        <v>38</v>
      </c>
      <c r="C37" s="332"/>
      <c r="D37" s="333"/>
      <c r="E37" s="118" t="s">
        <v>37</v>
      </c>
      <c r="F37" s="326" t="s">
        <v>38</v>
      </c>
      <c r="G37" s="327"/>
      <c r="H37" s="24"/>
      <c r="I37" s="39"/>
    </row>
  </sheetData>
  <mergeCells count="9">
    <mergeCell ref="F37:G37"/>
    <mergeCell ref="C35:D37"/>
    <mergeCell ref="A10:A12"/>
    <mergeCell ref="A35:A37"/>
    <mergeCell ref="I11:I12"/>
    <mergeCell ref="A30:B30"/>
    <mergeCell ref="A31:B31"/>
    <mergeCell ref="B10:B12"/>
    <mergeCell ref="F36:G36"/>
  </mergeCells>
  <phoneticPr fontId="7" type="noConversion"/>
  <printOptions horizontalCentered="1" verticalCentered="1"/>
  <pageMargins left="0" right="0" top="0" bottom="0" header="0" footer="0"/>
  <pageSetup paperSize="9" scale="94" orientation="landscape" r:id="rId1"/>
  <headerFooter alignWithMargins="0"/>
  <ignoredErrors>
    <ignoredError sqref="C10:H10 I9" numberStoredAsText="1"/>
    <ignoredError sqref="I20: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2CB7-FA0D-49A1-9BAF-E17456BC360D}">
  <sheetPr>
    <pageSetUpPr fitToPage="1"/>
  </sheetPr>
  <dimension ref="A1:S36"/>
  <sheetViews>
    <sheetView topLeftCell="A22" zoomScale="110" zoomScaleNormal="110" workbookViewId="0">
      <selection activeCell="H32" sqref="H32:I32"/>
    </sheetView>
  </sheetViews>
  <sheetFormatPr defaultRowHeight="12.75"/>
  <cols>
    <col min="1" max="1" width="14" customWidth="1"/>
    <col min="2" max="2" width="38.28515625" customWidth="1"/>
    <col min="3" max="3" width="18.140625" customWidth="1"/>
    <col min="4" max="4" width="14.140625" customWidth="1"/>
    <col min="5" max="5" width="16.7109375" customWidth="1"/>
    <col min="6" max="6" width="14.5703125" customWidth="1"/>
    <col min="7" max="7" width="15" customWidth="1"/>
    <col min="8" max="8" width="13.7109375" customWidth="1"/>
    <col min="9" max="9" width="13.42578125" customWidth="1"/>
    <col min="10" max="10" width="12" customWidth="1"/>
    <col min="11" max="11" width="13" customWidth="1"/>
    <col min="12" max="12" width="12.7109375" customWidth="1"/>
    <col min="13" max="13" width="13.85546875" customWidth="1"/>
    <col min="14" max="14" width="13.5703125" customWidth="1"/>
    <col min="15" max="15" width="16.7109375" customWidth="1"/>
    <col min="16" max="16" width="12" customWidth="1"/>
    <col min="17" max="17" width="12.85546875" customWidth="1"/>
    <col min="18" max="18" width="13.85546875" customWidth="1"/>
    <col min="19" max="19" width="33.140625" customWidth="1"/>
  </cols>
  <sheetData>
    <row r="1" spans="1:19">
      <c r="A1" s="121" t="s">
        <v>0</v>
      </c>
    </row>
    <row r="2" spans="1:19">
      <c r="A2" s="121"/>
    </row>
    <row r="3" spans="1:19" s="67" customFormat="1" ht="15.75">
      <c r="A3" s="68" t="s">
        <v>71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s="67" customFormat="1" ht="15.7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9" s="67" customFormat="1" ht="18">
      <c r="A5" s="68"/>
      <c r="B5" s="155" t="s">
        <v>72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9" s="67" customFormat="1" ht="16.5" thickBo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9" ht="15">
      <c r="A7" s="132" t="s">
        <v>4</v>
      </c>
      <c r="B7" s="133" t="s">
        <v>40</v>
      </c>
      <c r="C7" s="134" t="s">
        <v>6</v>
      </c>
      <c r="D7" s="135">
        <v>1030001</v>
      </c>
      <c r="E7" s="136"/>
      <c r="F7" s="136"/>
      <c r="G7" s="136"/>
      <c r="H7" s="136"/>
      <c r="I7" s="136"/>
      <c r="J7" s="136"/>
      <c r="K7" s="5"/>
      <c r="L7" s="5"/>
      <c r="M7" s="5"/>
      <c r="N7" s="5"/>
      <c r="O7" s="137"/>
      <c r="P7" s="137"/>
      <c r="Q7" s="137"/>
      <c r="R7" s="137"/>
    </row>
    <row r="8" spans="1:19" ht="15">
      <c r="A8" s="138"/>
      <c r="B8" s="139"/>
      <c r="C8" s="139"/>
      <c r="D8" s="140"/>
      <c r="E8" s="136"/>
      <c r="F8" s="136"/>
      <c r="G8" s="136"/>
      <c r="H8" s="136"/>
      <c r="I8" s="136"/>
      <c r="J8" s="136"/>
      <c r="K8" s="5"/>
      <c r="L8" s="5"/>
      <c r="M8" s="5"/>
      <c r="N8" s="5"/>
      <c r="O8" s="137"/>
      <c r="P8" s="137"/>
      <c r="Q8" s="137"/>
      <c r="R8" s="137"/>
    </row>
    <row r="9" spans="1:19" ht="15.75" thickBot="1">
      <c r="A9" s="141" t="s">
        <v>42</v>
      </c>
      <c r="B9" s="142" t="s">
        <v>73</v>
      </c>
      <c r="C9" s="143" t="s">
        <v>44</v>
      </c>
      <c r="D9" s="154" t="s">
        <v>45</v>
      </c>
      <c r="E9" s="144"/>
      <c r="F9" s="144"/>
      <c r="G9" s="144"/>
      <c r="H9" s="144"/>
      <c r="I9" s="144"/>
      <c r="J9" s="144"/>
      <c r="K9" s="5"/>
      <c r="L9" s="5"/>
      <c r="M9" s="5"/>
      <c r="N9" s="5"/>
      <c r="O9" s="137"/>
      <c r="P9" s="137"/>
      <c r="Q9" s="137"/>
      <c r="R9" s="137"/>
    </row>
    <row r="10" spans="1:19" ht="15.75" thickBot="1">
      <c r="A10" s="354"/>
      <c r="B10" s="355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spans="1:19" s="113" customFormat="1" ht="16.5" thickBot="1">
      <c r="A11" s="145"/>
      <c r="B11" s="146" t="s">
        <v>3</v>
      </c>
      <c r="C11" s="270"/>
      <c r="D11" s="147"/>
      <c r="E11" s="148"/>
      <c r="F11" s="146" t="s">
        <v>74</v>
      </c>
      <c r="G11" s="147"/>
      <c r="H11" s="148"/>
      <c r="I11" s="146" t="s">
        <v>75</v>
      </c>
      <c r="J11" s="147"/>
      <c r="K11" s="148"/>
      <c r="L11" s="146" t="s">
        <v>76</v>
      </c>
      <c r="M11" s="147"/>
      <c r="N11" s="148"/>
      <c r="O11" s="146" t="s">
        <v>77</v>
      </c>
      <c r="P11" s="364" t="s">
        <v>78</v>
      </c>
      <c r="Q11" s="364"/>
      <c r="R11" s="365"/>
      <c r="S11" s="351" t="s">
        <v>79</v>
      </c>
    </row>
    <row r="12" spans="1:19" s="71" customFormat="1" ht="33" customHeight="1">
      <c r="A12" s="366" t="s">
        <v>80</v>
      </c>
      <c r="B12" s="368" t="s">
        <v>81</v>
      </c>
      <c r="C12" s="370" t="s">
        <v>82</v>
      </c>
      <c r="D12" s="358" t="s">
        <v>83</v>
      </c>
      <c r="E12" s="360" t="s">
        <v>84</v>
      </c>
      <c r="F12" s="362" t="s">
        <v>85</v>
      </c>
      <c r="G12" s="358" t="s">
        <v>86</v>
      </c>
      <c r="H12" s="360" t="s">
        <v>87</v>
      </c>
      <c r="I12" s="362" t="s">
        <v>88</v>
      </c>
      <c r="J12" s="358" t="s">
        <v>89</v>
      </c>
      <c r="K12" s="360" t="s">
        <v>90</v>
      </c>
      <c r="L12" s="362" t="s">
        <v>91</v>
      </c>
      <c r="M12" s="358" t="s">
        <v>92</v>
      </c>
      <c r="N12" s="360" t="s">
        <v>93</v>
      </c>
      <c r="O12" s="362" t="s">
        <v>94</v>
      </c>
      <c r="P12" s="356" t="s">
        <v>95</v>
      </c>
      <c r="Q12" s="356" t="s">
        <v>96</v>
      </c>
      <c r="R12" s="377" t="s">
        <v>97</v>
      </c>
      <c r="S12" s="352"/>
    </row>
    <row r="13" spans="1:19" s="71" customFormat="1" ht="63" customHeight="1">
      <c r="A13" s="367"/>
      <c r="B13" s="369"/>
      <c r="C13" s="371"/>
      <c r="D13" s="359"/>
      <c r="E13" s="361"/>
      <c r="F13" s="363"/>
      <c r="G13" s="359"/>
      <c r="H13" s="361"/>
      <c r="I13" s="363"/>
      <c r="J13" s="359"/>
      <c r="K13" s="361"/>
      <c r="L13" s="363"/>
      <c r="M13" s="359"/>
      <c r="N13" s="361"/>
      <c r="O13" s="363"/>
      <c r="P13" s="357"/>
      <c r="Q13" s="357"/>
      <c r="R13" s="378"/>
      <c r="S13" s="353"/>
    </row>
    <row r="14" spans="1:19" s="42" customFormat="1" ht="14.25">
      <c r="A14" s="241" t="s">
        <v>98</v>
      </c>
      <c r="B14" s="242" t="s">
        <v>99</v>
      </c>
      <c r="C14" s="243" t="s">
        <v>100</v>
      </c>
      <c r="D14" s="244">
        <v>385</v>
      </c>
      <c r="E14" s="245">
        <v>105188</v>
      </c>
      <c r="F14" s="149">
        <f>E14/D14</f>
        <v>273.21558441558443</v>
      </c>
      <c r="G14" s="244">
        <v>250</v>
      </c>
      <c r="H14" s="245">
        <v>115800</v>
      </c>
      <c r="I14" s="149">
        <f>H14/G14</f>
        <v>463.2</v>
      </c>
      <c r="J14" s="244">
        <v>150</v>
      </c>
      <c r="K14" s="245">
        <v>103155</v>
      </c>
      <c r="L14" s="149">
        <f>K14/J14</f>
        <v>687.7</v>
      </c>
      <c r="M14" s="244">
        <v>127</v>
      </c>
      <c r="N14" s="245">
        <v>92350</v>
      </c>
      <c r="O14" s="149">
        <f>N14/M14</f>
        <v>727.16535433070862</v>
      </c>
      <c r="P14" s="150">
        <f>O14-F14</f>
        <v>453.94976991512419</v>
      </c>
      <c r="Q14" s="151">
        <f>O14-I14</f>
        <v>263.96535433070864</v>
      </c>
      <c r="R14" s="152">
        <f>O14-L14</f>
        <v>39.465354330708578</v>
      </c>
      <c r="S14" s="247"/>
    </row>
    <row r="15" spans="1:19" s="42" customFormat="1" ht="42.75">
      <c r="A15" s="241" t="s">
        <v>101</v>
      </c>
      <c r="B15" s="246" t="s">
        <v>102</v>
      </c>
      <c r="C15" s="243" t="s">
        <v>103</v>
      </c>
      <c r="D15" s="244">
        <v>48</v>
      </c>
      <c r="E15" s="245">
        <v>4690</v>
      </c>
      <c r="F15" s="149">
        <f>E15/D15</f>
        <v>97.708333333333329</v>
      </c>
      <c r="G15" s="244">
        <v>50</v>
      </c>
      <c r="H15" s="245">
        <v>8200</v>
      </c>
      <c r="I15" s="149">
        <f>H15/G15</f>
        <v>164</v>
      </c>
      <c r="J15" s="244">
        <v>50</v>
      </c>
      <c r="K15" s="245">
        <v>7300</v>
      </c>
      <c r="L15" s="149">
        <f>K15/J15</f>
        <v>146</v>
      </c>
      <c r="M15" s="244">
        <v>71</v>
      </c>
      <c r="N15" s="245">
        <v>6637</v>
      </c>
      <c r="O15" s="149">
        <f>N15/M15</f>
        <v>93.478873239436624</v>
      </c>
      <c r="P15" s="150">
        <f>O15-F15</f>
        <v>-4.2294600938967051</v>
      </c>
      <c r="Q15" s="151">
        <f>O15-I15</f>
        <v>-70.521126760563376</v>
      </c>
      <c r="R15" s="152">
        <f>O15-L15</f>
        <v>-52.521126760563376</v>
      </c>
      <c r="S15" s="248"/>
    </row>
    <row r="16" spans="1:19" s="42" customFormat="1" ht="14.25">
      <c r="A16" s="241" t="s">
        <v>104</v>
      </c>
      <c r="B16" s="242" t="s">
        <v>105</v>
      </c>
      <c r="C16" s="243" t="s">
        <v>106</v>
      </c>
      <c r="D16" s="244">
        <v>19</v>
      </c>
      <c r="E16" s="245">
        <v>4538</v>
      </c>
      <c r="F16" s="149">
        <f>E16/D16</f>
        <v>238.84210526315789</v>
      </c>
      <c r="G16" s="244">
        <v>50</v>
      </c>
      <c r="H16" s="245">
        <v>2040</v>
      </c>
      <c r="I16" s="149">
        <f>H16/G16</f>
        <v>40.799999999999997</v>
      </c>
      <c r="J16" s="244">
        <v>105</v>
      </c>
      <c r="K16" s="245">
        <v>2040</v>
      </c>
      <c r="L16" s="149">
        <f>K16/J16</f>
        <v>19.428571428571427</v>
      </c>
      <c r="M16" s="244">
        <v>105</v>
      </c>
      <c r="N16" s="245">
        <v>2034</v>
      </c>
      <c r="O16" s="149">
        <f>N16/M16</f>
        <v>19.37142857142857</v>
      </c>
      <c r="P16" s="150">
        <f>O16-F16</f>
        <v>-219.47067669172932</v>
      </c>
      <c r="Q16" s="151">
        <f>O16-I16</f>
        <v>-21.428571428571427</v>
      </c>
      <c r="R16" s="152">
        <f>O16-L16</f>
        <v>-5.714285714285694E-2</v>
      </c>
      <c r="S16" s="248"/>
    </row>
    <row r="17" spans="1:19" s="42" customFormat="1" ht="14.25">
      <c r="A17" s="249" t="s">
        <v>107</v>
      </c>
      <c r="B17" s="250" t="s">
        <v>108</v>
      </c>
      <c r="C17" s="251" t="s">
        <v>109</v>
      </c>
      <c r="D17" s="252">
        <v>42</v>
      </c>
      <c r="E17" s="253">
        <v>831</v>
      </c>
      <c r="F17" s="254">
        <f>E17/D17</f>
        <v>19.785714285714285</v>
      </c>
      <c r="G17" s="252">
        <v>20</v>
      </c>
      <c r="H17" s="253">
        <v>960</v>
      </c>
      <c r="I17" s="254">
        <f>H17/G17</f>
        <v>48</v>
      </c>
      <c r="J17" s="252">
        <v>22</v>
      </c>
      <c r="K17" s="253">
        <v>960</v>
      </c>
      <c r="L17" s="254">
        <f>K17/J17</f>
        <v>43.636363636363633</v>
      </c>
      <c r="M17" s="252">
        <v>22</v>
      </c>
      <c r="N17" s="253">
        <v>950</v>
      </c>
      <c r="O17" s="254">
        <f>N17/M17</f>
        <v>43.18181818181818</v>
      </c>
      <c r="P17" s="255">
        <f>O17-F17</f>
        <v>23.396103896103895</v>
      </c>
      <c r="Q17" s="256">
        <f>O17-I17</f>
        <v>-4.8181818181818201</v>
      </c>
      <c r="R17" s="257">
        <f>O17-L17</f>
        <v>-0.45454545454545325</v>
      </c>
      <c r="S17" s="258"/>
    </row>
    <row r="18" spans="1:19" s="42" customFormat="1" ht="15" thickBot="1">
      <c r="A18" s="249" t="s">
        <v>110</v>
      </c>
      <c r="B18" s="259" t="s">
        <v>111</v>
      </c>
      <c r="C18" s="251" t="s">
        <v>112</v>
      </c>
      <c r="D18" s="252">
        <v>2</v>
      </c>
      <c r="E18" s="253">
        <v>1452</v>
      </c>
      <c r="F18" s="254">
        <f>E18/D18</f>
        <v>726</v>
      </c>
      <c r="G18" s="252">
        <v>1</v>
      </c>
      <c r="H18" s="253">
        <v>1000</v>
      </c>
      <c r="I18" s="254">
        <f>H18/G18</f>
        <v>1000</v>
      </c>
      <c r="J18" s="252">
        <v>1</v>
      </c>
      <c r="K18" s="253">
        <v>1000</v>
      </c>
      <c r="L18" s="254">
        <f>K18/J18</f>
        <v>1000</v>
      </c>
      <c r="M18" s="252">
        <v>1</v>
      </c>
      <c r="N18" s="253">
        <v>957</v>
      </c>
      <c r="O18" s="254">
        <f>N18/M18</f>
        <v>957</v>
      </c>
      <c r="P18" s="255">
        <f>O18-F18</f>
        <v>231</v>
      </c>
      <c r="Q18" s="256">
        <f>O18-I18</f>
        <v>-43</v>
      </c>
      <c r="R18" s="257">
        <f>O18-L18</f>
        <v>-43</v>
      </c>
      <c r="S18" s="258"/>
    </row>
    <row r="19" spans="1:19" s="27" customFormat="1" ht="15.75" thickBot="1">
      <c r="A19" s="260" t="s">
        <v>45</v>
      </c>
      <c r="B19" s="192" t="s">
        <v>30</v>
      </c>
      <c r="C19" s="240"/>
      <c r="D19" s="261"/>
      <c r="E19" s="262">
        <f>SUM(E14:E18)</f>
        <v>116699</v>
      </c>
      <c r="F19" s="263"/>
      <c r="G19" s="261"/>
      <c r="H19" s="262">
        <f>SUM(H14:H18)</f>
        <v>128000</v>
      </c>
      <c r="I19" s="263"/>
      <c r="J19" s="261"/>
      <c r="K19" s="262">
        <f>SUM(K14:K18)</f>
        <v>114455</v>
      </c>
      <c r="L19" s="263"/>
      <c r="M19" s="261"/>
      <c r="N19" s="262">
        <f>SUM(N14:N18)</f>
        <v>102928</v>
      </c>
      <c r="O19" s="263"/>
      <c r="P19" s="264"/>
      <c r="Q19" s="265"/>
      <c r="R19" s="266"/>
      <c r="S19" s="267"/>
    </row>
    <row r="20" spans="1:19" s="27" customFormat="1">
      <c r="B20" s="191"/>
      <c r="C20" s="191"/>
      <c r="O20" s="190"/>
    </row>
    <row r="21" spans="1:19" s="27" customFormat="1">
      <c r="B21" s="70"/>
      <c r="O21" s="190"/>
    </row>
    <row r="22" spans="1:19" ht="13.5" thickBot="1">
      <c r="A22" s="372" t="s">
        <v>113</v>
      </c>
      <c r="B22" s="372"/>
      <c r="C22" s="372"/>
      <c r="D22" s="372"/>
      <c r="E22" s="372"/>
      <c r="F22" s="372"/>
    </row>
    <row r="23" spans="1:19" ht="33.75">
      <c r="A23" s="122" t="s">
        <v>80</v>
      </c>
      <c r="B23" s="123" t="s">
        <v>81</v>
      </c>
      <c r="C23" s="124" t="s">
        <v>114</v>
      </c>
      <c r="D23" s="124" t="s">
        <v>115</v>
      </c>
      <c r="E23" s="124" t="s">
        <v>116</v>
      </c>
      <c r="F23" s="125" t="s">
        <v>79</v>
      </c>
    </row>
    <row r="24" spans="1:19">
      <c r="A24" s="126" t="s">
        <v>117</v>
      </c>
      <c r="B24" s="63" t="s">
        <v>118</v>
      </c>
      <c r="C24" s="63"/>
      <c r="D24" s="63"/>
      <c r="E24" s="298">
        <v>0</v>
      </c>
      <c r="F24" s="299"/>
    </row>
    <row r="25" spans="1:19" ht="13.5" thickBot="1">
      <c r="A25" s="127" t="s">
        <v>119</v>
      </c>
      <c r="B25" s="128" t="s">
        <v>120</v>
      </c>
      <c r="C25" s="300"/>
      <c r="D25" s="300"/>
      <c r="E25" s="301">
        <v>0</v>
      </c>
      <c r="F25" s="302"/>
    </row>
    <row r="26" spans="1:19" s="27" customFormat="1">
      <c r="A26" s="271"/>
      <c r="B26" s="271"/>
      <c r="C26" s="271"/>
      <c r="D26" s="271"/>
      <c r="E26" s="303"/>
      <c r="F26" s="271"/>
    </row>
    <row r="27" spans="1:19" s="27" customFormat="1">
      <c r="A27" s="271"/>
      <c r="B27" s="271"/>
      <c r="C27" s="271"/>
      <c r="D27" s="271"/>
      <c r="E27" s="303"/>
      <c r="F27" s="271"/>
    </row>
    <row r="28" spans="1:19" s="27" customFormat="1">
      <c r="A28" s="271"/>
      <c r="B28" s="271"/>
      <c r="C28" s="271"/>
      <c r="D28" s="271"/>
      <c r="E28" s="303"/>
      <c r="F28" s="271"/>
    </row>
    <row r="29" spans="1:19" s="27" customFormat="1">
      <c r="A29" s="271"/>
      <c r="B29" s="271"/>
      <c r="C29" s="271"/>
      <c r="D29" s="271"/>
      <c r="E29" s="303"/>
      <c r="F29" s="271"/>
      <c r="H29" s="130"/>
      <c r="I29" s="130"/>
      <c r="J29" s="130"/>
    </row>
    <row r="30" spans="1:19" ht="28.9" customHeight="1">
      <c r="A30" s="379" t="s">
        <v>69</v>
      </c>
      <c r="B30" s="380"/>
      <c r="C30" s="129" t="s">
        <v>34</v>
      </c>
      <c r="D30" s="385" t="s">
        <v>35</v>
      </c>
      <c r="E30" s="386"/>
      <c r="F30" s="387" t="s">
        <v>33</v>
      </c>
      <c r="G30" s="129" t="s">
        <v>34</v>
      </c>
      <c r="H30" s="189" t="s">
        <v>121</v>
      </c>
      <c r="I30" s="189"/>
      <c r="J30" s="188"/>
    </row>
    <row r="31" spans="1:19" ht="51.6" customHeight="1">
      <c r="A31" s="381"/>
      <c r="B31" s="382"/>
      <c r="C31" s="129" t="s">
        <v>36</v>
      </c>
      <c r="D31" s="374"/>
      <c r="E31" s="375"/>
      <c r="F31" s="388"/>
      <c r="G31" s="129" t="s">
        <v>36</v>
      </c>
      <c r="H31" s="373"/>
      <c r="I31" s="373"/>
      <c r="J31" s="131"/>
    </row>
    <row r="32" spans="1:19" ht="23.45" customHeight="1">
      <c r="A32" s="383"/>
      <c r="B32" s="384"/>
      <c r="C32" s="129" t="s">
        <v>37</v>
      </c>
      <c r="D32" s="374" t="s">
        <v>38</v>
      </c>
      <c r="E32" s="375"/>
      <c r="F32" s="389"/>
      <c r="G32" s="129" t="s">
        <v>37</v>
      </c>
      <c r="H32" s="376" t="s">
        <v>122</v>
      </c>
      <c r="I32" s="376"/>
      <c r="J32" s="131"/>
    </row>
    <row r="35" spans="2:2" s="27" customFormat="1">
      <c r="B35" s="70"/>
    </row>
    <row r="36" spans="2:2" ht="18.75" customHeight="1"/>
  </sheetData>
  <mergeCells count="29">
    <mergeCell ref="A22:F22"/>
    <mergeCell ref="H31:I31"/>
    <mergeCell ref="D32:E32"/>
    <mergeCell ref="H32:I32"/>
    <mergeCell ref="R12:R13"/>
    <mergeCell ref="A30:B32"/>
    <mergeCell ref="D30:E30"/>
    <mergeCell ref="F30:F32"/>
    <mergeCell ref="D31:E31"/>
    <mergeCell ref="Q12:Q13"/>
    <mergeCell ref="H12:H13"/>
    <mergeCell ref="I12:I13"/>
    <mergeCell ref="F12:F13"/>
    <mergeCell ref="S11:S13"/>
    <mergeCell ref="A10:B10"/>
    <mergeCell ref="P12:P13"/>
    <mergeCell ref="J12:J13"/>
    <mergeCell ref="K12:K13"/>
    <mergeCell ref="L12:L13"/>
    <mergeCell ref="G12:G13"/>
    <mergeCell ref="P11:R11"/>
    <mergeCell ref="M12:M13"/>
    <mergeCell ref="N12:N13"/>
    <mergeCell ref="O12:O13"/>
    <mergeCell ref="A12:A13"/>
    <mergeCell ref="B12:B13"/>
    <mergeCell ref="C12:C13"/>
    <mergeCell ref="D12:D13"/>
    <mergeCell ref="E12:E13"/>
  </mergeCells>
  <printOptions horizontalCentered="1" verticalCentered="1"/>
  <pageMargins left="0" right="0" top="0" bottom="0" header="0" footer="0"/>
  <pageSetup paperSize="9" scale="47" orientation="landscape" r:id="rId1"/>
  <ignoredErrors>
    <ignoredError sqref="O15" evalError="1"/>
    <ignoredError sqref="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8548-5C82-417A-879F-0EC765BF4B58}">
  <sheetPr>
    <pageSetUpPr fitToPage="1"/>
  </sheetPr>
  <dimension ref="A1:L21"/>
  <sheetViews>
    <sheetView zoomScale="80" zoomScaleNormal="80" workbookViewId="0">
      <selection activeCell="B15" sqref="B15"/>
    </sheetView>
  </sheetViews>
  <sheetFormatPr defaultRowHeight="12.75"/>
  <cols>
    <col min="1" max="1" width="12.7109375" style="18" customWidth="1"/>
    <col min="2" max="2" width="61.7109375" style="18" customWidth="1"/>
    <col min="3" max="3" width="22.42578125" customWidth="1"/>
    <col min="4" max="4" width="27.5703125" customWidth="1"/>
    <col min="5" max="5" width="12.7109375" style="18" customWidth="1"/>
    <col min="6" max="7" width="12.28515625" style="18" customWidth="1"/>
    <col min="8" max="8" width="12" style="18" customWidth="1"/>
    <col min="9" max="9" width="12.85546875" style="18" customWidth="1"/>
    <col min="10" max="10" width="45.85546875" style="78" customWidth="1"/>
  </cols>
  <sheetData>
    <row r="1" spans="1:12">
      <c r="A1" s="153" t="s">
        <v>0</v>
      </c>
    </row>
    <row r="2" spans="1:12">
      <c r="A2" s="153"/>
    </row>
    <row r="3" spans="1:12" s="67" customFormat="1" ht="15.75">
      <c r="A3" s="74" t="s">
        <v>123</v>
      </c>
      <c r="B3" s="32"/>
      <c r="C3" s="75"/>
      <c r="E3" s="32"/>
      <c r="F3" s="32"/>
      <c r="G3" s="32"/>
      <c r="H3" s="32"/>
      <c r="I3" s="32"/>
      <c r="J3" s="104"/>
    </row>
    <row r="4" spans="1:12" s="67" customFormat="1" ht="18">
      <c r="A4" s="74"/>
      <c r="B4" s="32"/>
      <c r="C4" s="155" t="s">
        <v>124</v>
      </c>
      <c r="E4" s="32"/>
      <c r="F4" s="32"/>
      <c r="G4" s="32"/>
      <c r="H4" s="32"/>
      <c r="I4" s="32"/>
      <c r="J4" s="104"/>
    </row>
    <row r="5" spans="1:12" s="78" customFormat="1" ht="18.75" customHeight="1">
      <c r="A5" s="107" t="s">
        <v>125</v>
      </c>
      <c r="B5" s="33"/>
      <c r="C5" s="108"/>
      <c r="E5" s="33"/>
      <c r="F5" s="33"/>
      <c r="G5" s="33"/>
      <c r="H5" s="33"/>
      <c r="I5" s="33"/>
    </row>
    <row r="6" spans="1:12" ht="13.5" thickBot="1"/>
    <row r="7" spans="1:12" s="72" customFormat="1" ht="33.75" customHeight="1" thickBot="1">
      <c r="A7" s="76" t="s">
        <v>44</v>
      </c>
      <c r="B7" s="174" t="s">
        <v>45</v>
      </c>
      <c r="C7" s="170" t="s">
        <v>126</v>
      </c>
      <c r="D7" s="396" t="s">
        <v>43</v>
      </c>
      <c r="E7" s="396"/>
      <c r="F7" s="396"/>
      <c r="G7" s="396"/>
      <c r="H7" s="396"/>
      <c r="I7" s="396"/>
      <c r="J7" s="179" t="s">
        <v>79</v>
      </c>
    </row>
    <row r="8" spans="1:12" s="72" customFormat="1" ht="107.25" customHeight="1">
      <c r="A8" s="77" t="s">
        <v>127</v>
      </c>
      <c r="B8" s="175" t="s">
        <v>128</v>
      </c>
      <c r="C8" s="268" t="s">
        <v>129</v>
      </c>
      <c r="D8" s="407" t="s">
        <v>130</v>
      </c>
      <c r="E8" s="407"/>
      <c r="F8" s="407"/>
      <c r="G8" s="407"/>
      <c r="H8" s="407"/>
      <c r="I8" s="407"/>
      <c r="J8" s="180" t="s">
        <v>131</v>
      </c>
    </row>
    <row r="9" spans="1:12" s="72" customFormat="1" ht="24.6" customHeight="1" thickBot="1">
      <c r="A9" s="167"/>
      <c r="B9" s="176"/>
      <c r="C9" s="171"/>
      <c r="D9" s="393" t="s">
        <v>132</v>
      </c>
      <c r="E9" s="394"/>
      <c r="F9" s="394"/>
      <c r="G9" s="394"/>
      <c r="H9" s="394"/>
      <c r="I9" s="395"/>
      <c r="J9" s="181" t="s">
        <v>131</v>
      </c>
    </row>
    <row r="10" spans="1:12" s="73" customFormat="1" ht="57.75" customHeight="1">
      <c r="A10" s="391" t="s">
        <v>133</v>
      </c>
      <c r="B10" s="392"/>
      <c r="C10" s="172" t="s">
        <v>134</v>
      </c>
      <c r="D10" s="168" t="s">
        <v>135</v>
      </c>
      <c r="E10" s="164" t="s">
        <v>136</v>
      </c>
      <c r="F10" s="163" t="s">
        <v>137</v>
      </c>
      <c r="G10" s="163" t="s">
        <v>138</v>
      </c>
      <c r="H10" s="165" t="s">
        <v>139</v>
      </c>
      <c r="I10" s="166" t="s">
        <v>140</v>
      </c>
      <c r="J10" s="182"/>
    </row>
    <row r="11" spans="1:12" s="72" customFormat="1" ht="63" customHeight="1">
      <c r="A11" s="156" t="s">
        <v>141</v>
      </c>
      <c r="B11" s="177" t="s">
        <v>142</v>
      </c>
      <c r="C11" s="173" t="s">
        <v>98</v>
      </c>
      <c r="D11" s="169" t="s">
        <v>143</v>
      </c>
      <c r="E11" s="157">
        <v>100</v>
      </c>
      <c r="F11" s="158">
        <v>100</v>
      </c>
      <c r="G11" s="159">
        <v>85</v>
      </c>
      <c r="H11" s="160">
        <v>51</v>
      </c>
      <c r="I11" s="161">
        <f>H11/G11</f>
        <v>0.6</v>
      </c>
      <c r="J11" s="162" t="s">
        <v>144</v>
      </c>
    </row>
    <row r="12" spans="1:12" s="72" customFormat="1" ht="22.5" customHeight="1">
      <c r="A12" s="193"/>
      <c r="B12" s="195" t="s">
        <v>145</v>
      </c>
      <c r="C12" s="196"/>
      <c r="D12" s="178" t="s">
        <v>146</v>
      </c>
      <c r="E12" s="197">
        <v>385</v>
      </c>
      <c r="F12" s="198">
        <v>250</v>
      </c>
      <c r="G12" s="199">
        <v>150</v>
      </c>
      <c r="H12" s="195">
        <v>127</v>
      </c>
      <c r="I12" s="194">
        <f>H12/G12</f>
        <v>0.84666666666666668</v>
      </c>
      <c r="J12" s="183" t="s">
        <v>131</v>
      </c>
    </row>
    <row r="13" spans="1:12" ht="33" customHeight="1">
      <c r="K13" s="390"/>
      <c r="L13" s="390"/>
    </row>
    <row r="19" spans="1:10" ht="29.25" customHeight="1">
      <c r="A19" s="397"/>
      <c r="B19" s="398" t="s">
        <v>69</v>
      </c>
      <c r="C19" s="129" t="s">
        <v>34</v>
      </c>
      <c r="D19" s="385" t="s">
        <v>35</v>
      </c>
      <c r="E19" s="386"/>
      <c r="F19" s="398" t="s">
        <v>33</v>
      </c>
      <c r="G19" s="399"/>
      <c r="H19" s="400"/>
      <c r="I19" s="129" t="s">
        <v>34</v>
      </c>
      <c r="J19" s="200" t="s">
        <v>35</v>
      </c>
    </row>
    <row r="20" spans="1:10" ht="52.5" customHeight="1">
      <c r="A20" s="397"/>
      <c r="B20" s="401"/>
      <c r="C20" s="129" t="s">
        <v>36</v>
      </c>
      <c r="D20" s="374"/>
      <c r="E20" s="375"/>
      <c r="F20" s="401"/>
      <c r="G20" s="402"/>
      <c r="H20" s="403"/>
      <c r="I20" s="129" t="s">
        <v>36</v>
      </c>
      <c r="J20" s="201"/>
    </row>
    <row r="21" spans="1:10" ht="28.5" customHeight="1">
      <c r="A21" s="397"/>
      <c r="B21" s="404"/>
      <c r="C21" s="129" t="s">
        <v>37</v>
      </c>
      <c r="D21" s="374" t="s">
        <v>38</v>
      </c>
      <c r="E21" s="375"/>
      <c r="F21" s="404"/>
      <c r="G21" s="405"/>
      <c r="H21" s="406"/>
      <c r="I21" s="129" t="s">
        <v>37</v>
      </c>
      <c r="J21" s="201" t="s">
        <v>38</v>
      </c>
    </row>
  </sheetData>
  <mergeCells count="11">
    <mergeCell ref="K13:L13"/>
    <mergeCell ref="A10:B10"/>
    <mergeCell ref="D9:I9"/>
    <mergeCell ref="D7:I7"/>
    <mergeCell ref="A19:A21"/>
    <mergeCell ref="F19:H21"/>
    <mergeCell ref="B19:B21"/>
    <mergeCell ref="D19:E19"/>
    <mergeCell ref="D20:E20"/>
    <mergeCell ref="D21:E21"/>
    <mergeCell ref="D8:I8"/>
  </mergeCells>
  <printOptions horizontalCentered="1" verticalCentered="1"/>
  <pageMargins left="0" right="0" top="0" bottom="0" header="0" footer="0"/>
  <pageSetup paperSize="9" scale="63" orientation="landscape" r:id="rId1"/>
  <ignoredErrors>
    <ignoredError sqref="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6A9-E4FB-40E6-99FF-CFFB0EE3D49E}">
  <sheetPr>
    <pageSetUpPr fitToPage="1"/>
  </sheetPr>
  <dimension ref="A1:L42"/>
  <sheetViews>
    <sheetView zoomScale="90" zoomScaleNormal="90" workbookViewId="0">
      <selection activeCell="D47" sqref="D47"/>
    </sheetView>
  </sheetViews>
  <sheetFormatPr defaultRowHeight="12.75"/>
  <cols>
    <col min="1" max="1" width="13" style="80" customWidth="1"/>
    <col min="2" max="2" width="42.5703125" style="80" customWidth="1"/>
    <col min="3" max="3" width="14.140625" style="80" customWidth="1"/>
    <col min="4" max="4" width="15.42578125" style="80" customWidth="1"/>
    <col min="5" max="5" width="17.42578125" style="80" customWidth="1"/>
    <col min="6" max="6" width="17.5703125" style="80" customWidth="1"/>
    <col min="7" max="7" width="19.7109375" style="80" customWidth="1"/>
    <col min="8" max="8" width="21.85546875" style="80" customWidth="1"/>
    <col min="9" max="9" width="24.85546875" style="80" customWidth="1"/>
    <col min="10" max="10" width="29" style="80" customWidth="1"/>
    <col min="11" max="11" width="25.140625" style="80" customWidth="1"/>
    <col min="12" max="12" width="14.42578125" style="80" customWidth="1"/>
    <col min="13" max="16384" width="9.140625" style="80"/>
  </cols>
  <sheetData>
    <row r="1" spans="1:11">
      <c r="A1" s="184" t="s">
        <v>0</v>
      </c>
    </row>
    <row r="2" spans="1:11">
      <c r="A2" s="184"/>
    </row>
    <row r="4" spans="1:11" s="91" customFormat="1" ht="15.75">
      <c r="A4" s="90" t="s">
        <v>147</v>
      </c>
      <c r="C4" s="92"/>
      <c r="G4" s="93"/>
      <c r="H4" s="93"/>
      <c r="I4" s="93"/>
    </row>
    <row r="5" spans="1:11" s="85" customFormat="1">
      <c r="A5" s="84"/>
      <c r="G5" s="86"/>
      <c r="H5" s="86"/>
      <c r="I5" s="86"/>
    </row>
    <row r="6" spans="1:11" s="88" customFormat="1">
      <c r="A6" s="87" t="s">
        <v>148</v>
      </c>
      <c r="C6" s="87"/>
      <c r="G6" s="89"/>
      <c r="H6" s="89"/>
      <c r="I6" s="89"/>
    </row>
    <row r="7" spans="1:11" ht="13.5" thickBot="1">
      <c r="C7" s="79"/>
      <c r="E7" s="79"/>
      <c r="F7" s="79"/>
      <c r="G7" s="81"/>
      <c r="H7" s="81"/>
      <c r="I7" s="81"/>
    </row>
    <row r="8" spans="1:11" ht="12.75" customHeight="1">
      <c r="A8" s="420" t="s">
        <v>149</v>
      </c>
      <c r="B8" s="419" t="s">
        <v>150</v>
      </c>
      <c r="C8" s="277" t="s">
        <v>151</v>
      </c>
      <c r="D8" s="277" t="s">
        <v>152</v>
      </c>
      <c r="E8" s="277" t="s">
        <v>153</v>
      </c>
      <c r="F8" s="277" t="s">
        <v>154</v>
      </c>
      <c r="G8" s="419" t="s">
        <v>155</v>
      </c>
      <c r="H8" s="419" t="s">
        <v>156</v>
      </c>
      <c r="I8" s="419" t="s">
        <v>157</v>
      </c>
      <c r="J8" s="419" t="s">
        <v>158</v>
      </c>
      <c r="K8" s="411" t="s">
        <v>79</v>
      </c>
    </row>
    <row r="9" spans="1:11" ht="12.75" customHeight="1">
      <c r="A9" s="421"/>
      <c r="B9" s="414"/>
      <c r="C9" s="275" t="s">
        <v>159</v>
      </c>
      <c r="D9" s="275" t="s">
        <v>160</v>
      </c>
      <c r="E9" s="275" t="s">
        <v>160</v>
      </c>
      <c r="F9" s="414" t="s">
        <v>161</v>
      </c>
      <c r="G9" s="414"/>
      <c r="H9" s="414"/>
      <c r="I9" s="414"/>
      <c r="J9" s="414"/>
      <c r="K9" s="412"/>
    </row>
    <row r="10" spans="1:11" ht="18.75" customHeight="1" thickBot="1">
      <c r="A10" s="422"/>
      <c r="B10" s="415"/>
      <c r="C10" s="276" t="s">
        <v>162</v>
      </c>
      <c r="D10" s="276" t="s">
        <v>162</v>
      </c>
      <c r="E10" s="276" t="s">
        <v>162</v>
      </c>
      <c r="F10" s="415"/>
      <c r="G10" s="415"/>
      <c r="H10" s="415"/>
      <c r="I10" s="415"/>
      <c r="J10" s="415"/>
      <c r="K10" s="413"/>
    </row>
    <row r="11" spans="1:11" ht="18.75" customHeight="1">
      <c r="A11" s="207" t="s">
        <v>104</v>
      </c>
      <c r="B11" s="208" t="s">
        <v>105</v>
      </c>
      <c r="C11" s="237">
        <v>10000</v>
      </c>
      <c r="D11" s="209">
        <v>2014</v>
      </c>
      <c r="E11" s="209">
        <v>2021</v>
      </c>
      <c r="F11" s="237">
        <v>2034</v>
      </c>
      <c r="G11" s="237">
        <v>2040</v>
      </c>
      <c r="H11" s="237">
        <v>2034</v>
      </c>
      <c r="I11" s="237">
        <v>2034</v>
      </c>
      <c r="J11" s="237">
        <v>6785</v>
      </c>
      <c r="K11" s="210"/>
    </row>
    <row r="12" spans="1:11" ht="18.75" customHeight="1">
      <c r="A12" s="232"/>
      <c r="B12" s="211"/>
      <c r="C12" s="238"/>
      <c r="D12" s="211"/>
      <c r="E12" s="211"/>
      <c r="F12" s="238"/>
      <c r="G12" s="238"/>
      <c r="H12" s="238"/>
      <c r="I12" s="238"/>
      <c r="J12" s="238"/>
      <c r="K12" s="233"/>
    </row>
    <row r="13" spans="1:11" ht="18.75" customHeight="1">
      <c r="A13" s="207" t="s">
        <v>107</v>
      </c>
      <c r="B13" s="212" t="s">
        <v>108</v>
      </c>
      <c r="C13" s="239">
        <v>10000</v>
      </c>
      <c r="D13" s="213">
        <v>2014</v>
      </c>
      <c r="E13" s="213">
        <v>2021</v>
      </c>
      <c r="F13" s="239">
        <v>950</v>
      </c>
      <c r="G13" s="239">
        <v>960</v>
      </c>
      <c r="H13" s="239">
        <v>950</v>
      </c>
      <c r="I13" s="239">
        <v>950</v>
      </c>
      <c r="J13" s="239">
        <v>6116</v>
      </c>
      <c r="K13" s="234"/>
    </row>
    <row r="14" spans="1:11" ht="18.75" customHeight="1">
      <c r="A14" s="235"/>
      <c r="B14" s="214"/>
      <c r="C14" s="226"/>
      <c r="D14" s="215"/>
      <c r="E14" s="215"/>
      <c r="F14" s="226"/>
      <c r="G14" s="226"/>
      <c r="H14" s="226"/>
      <c r="I14" s="226"/>
      <c r="J14" s="226"/>
      <c r="K14" s="227"/>
    </row>
    <row r="15" spans="1:11" ht="18.75" customHeight="1">
      <c r="A15" s="207" t="s">
        <v>110</v>
      </c>
      <c r="B15" s="212" t="s">
        <v>111</v>
      </c>
      <c r="C15" s="239">
        <v>30000</v>
      </c>
      <c r="D15" s="213">
        <v>2013</v>
      </c>
      <c r="E15" s="213">
        <v>2021</v>
      </c>
      <c r="F15" s="239">
        <v>957</v>
      </c>
      <c r="G15" s="239">
        <v>1000</v>
      </c>
      <c r="H15" s="239">
        <v>957</v>
      </c>
      <c r="I15" s="239">
        <v>957</v>
      </c>
      <c r="J15" s="239">
        <v>13390</v>
      </c>
      <c r="K15" s="234"/>
    </row>
    <row r="16" spans="1:11" ht="18.75" customHeight="1">
      <c r="A16" s="235"/>
      <c r="B16" s="139"/>
      <c r="C16" s="226"/>
      <c r="D16" s="215"/>
      <c r="E16" s="215"/>
      <c r="F16" s="226"/>
      <c r="G16" s="226"/>
      <c r="H16" s="226"/>
      <c r="I16" s="226"/>
      <c r="J16" s="226"/>
      <c r="K16" s="227"/>
    </row>
    <row r="17" spans="1:12" ht="18.75" customHeight="1">
      <c r="A17" s="207" t="s">
        <v>110</v>
      </c>
      <c r="B17" s="216" t="s">
        <v>163</v>
      </c>
      <c r="C17" s="239">
        <v>70000</v>
      </c>
      <c r="D17" s="213">
        <v>2017</v>
      </c>
      <c r="E17" s="213">
        <v>2021</v>
      </c>
      <c r="F17" s="239"/>
      <c r="G17" s="239"/>
      <c r="H17" s="239"/>
      <c r="I17" s="239"/>
      <c r="J17" s="239">
        <v>40592</v>
      </c>
      <c r="K17" s="234"/>
    </row>
    <row r="18" spans="1:12" ht="18.75" customHeight="1">
      <c r="A18" s="236"/>
      <c r="B18" s="217"/>
      <c r="C18" s="221"/>
      <c r="D18" s="217"/>
      <c r="E18" s="217"/>
      <c r="F18" s="221"/>
      <c r="G18" s="221"/>
      <c r="H18" s="221"/>
      <c r="I18" s="221"/>
      <c r="J18" s="221"/>
      <c r="K18" s="222"/>
    </row>
    <row r="19" spans="1:12" ht="15.95" customHeight="1">
      <c r="A19" s="218" t="s">
        <v>164</v>
      </c>
      <c r="B19" s="219" t="s">
        <v>165</v>
      </c>
      <c r="C19" s="220">
        <v>2000</v>
      </c>
      <c r="D19" s="217">
        <v>2018</v>
      </c>
      <c r="E19" s="217">
        <v>2020</v>
      </c>
      <c r="F19" s="221"/>
      <c r="G19" s="221"/>
      <c r="H19" s="221"/>
      <c r="I19" s="221"/>
      <c r="J19" s="221"/>
      <c r="K19" s="222"/>
    </row>
    <row r="20" spans="1:12" ht="15.95" customHeight="1">
      <c r="A20" s="218" t="s">
        <v>166</v>
      </c>
      <c r="B20" s="219" t="s">
        <v>167</v>
      </c>
      <c r="C20" s="220">
        <v>6000</v>
      </c>
      <c r="D20" s="217">
        <v>2018</v>
      </c>
      <c r="E20" s="217">
        <v>2020</v>
      </c>
      <c r="F20" s="221"/>
      <c r="G20" s="221"/>
      <c r="H20" s="221"/>
      <c r="I20" s="221"/>
      <c r="J20" s="221"/>
      <c r="K20" s="222"/>
    </row>
    <row r="21" spans="1:12" ht="15.95" customHeight="1">
      <c r="A21" s="218" t="s">
        <v>168</v>
      </c>
      <c r="B21" s="219" t="s">
        <v>169</v>
      </c>
      <c r="C21" s="220">
        <v>3000</v>
      </c>
      <c r="D21" s="217">
        <v>2018</v>
      </c>
      <c r="E21" s="217">
        <v>2020</v>
      </c>
      <c r="F21" s="221"/>
      <c r="G21" s="221"/>
      <c r="H21" s="221"/>
      <c r="I21" s="221"/>
      <c r="J21" s="221"/>
      <c r="K21" s="222"/>
    </row>
    <row r="22" spans="1:12" ht="15.95" customHeight="1">
      <c r="A22" s="218" t="s">
        <v>170</v>
      </c>
      <c r="B22" s="219" t="s">
        <v>171</v>
      </c>
      <c r="C22" s="220">
        <v>14000</v>
      </c>
      <c r="D22" s="217">
        <v>2018</v>
      </c>
      <c r="E22" s="217">
        <v>2020</v>
      </c>
      <c r="F22" s="221"/>
      <c r="G22" s="221"/>
      <c r="H22" s="221"/>
      <c r="I22" s="221"/>
      <c r="J22" s="221"/>
      <c r="K22" s="222"/>
    </row>
    <row r="23" spans="1:12" ht="15.95" customHeight="1">
      <c r="A23" s="218" t="s">
        <v>172</v>
      </c>
      <c r="B23" s="219" t="s">
        <v>173</v>
      </c>
      <c r="C23" s="220">
        <v>3000</v>
      </c>
      <c r="D23" s="217">
        <v>2018</v>
      </c>
      <c r="E23" s="217">
        <v>2018</v>
      </c>
      <c r="F23" s="221"/>
      <c r="G23" s="221"/>
      <c r="H23" s="221"/>
      <c r="I23" s="221"/>
      <c r="J23" s="221"/>
      <c r="K23" s="222"/>
    </row>
    <row r="24" spans="1:12" ht="15.95" customHeight="1" thickBot="1">
      <c r="A24" s="223" t="s">
        <v>174</v>
      </c>
      <c r="B24" s="224" t="s">
        <v>175</v>
      </c>
      <c r="C24" s="225">
        <v>2000</v>
      </c>
      <c r="D24" s="215">
        <v>2017</v>
      </c>
      <c r="E24" s="215">
        <v>2020</v>
      </c>
      <c r="F24" s="226"/>
      <c r="G24" s="226"/>
      <c r="H24" s="226"/>
      <c r="I24" s="226"/>
      <c r="J24" s="226"/>
      <c r="K24" s="227"/>
    </row>
    <row r="25" spans="1:12" ht="15.95" customHeight="1" thickBot="1">
      <c r="A25" s="228"/>
      <c r="B25" s="229" t="s">
        <v>65</v>
      </c>
      <c r="C25" s="230">
        <f>C11+C13+C15+C17+C19+C20+C21+C22+C23+C24</f>
        <v>150000</v>
      </c>
      <c r="D25" s="230"/>
      <c r="E25" s="230"/>
      <c r="F25" s="230">
        <f>F11+F13+F15+F17+F19+F20+F21+F22+F23+F24</f>
        <v>3941</v>
      </c>
      <c r="G25" s="230">
        <f>G11+G13+G15+G17+G19+G20+G21+G22+G23+G24</f>
        <v>4000</v>
      </c>
      <c r="H25" s="230">
        <f>H11+H13+H15+H17+H19+H20+H21+H22+H23+H24</f>
        <v>3941</v>
      </c>
      <c r="I25" s="230">
        <f>I11+I13+I15+I17+I19+I20+I21+I22+I23+I24</f>
        <v>3941</v>
      </c>
      <c r="J25" s="230">
        <f>J11+J13+J15+J17+J19+J20+J21+J22+J23+J24</f>
        <v>66883</v>
      </c>
      <c r="K25" s="231"/>
    </row>
    <row r="26" spans="1:12">
      <c r="A26" s="81"/>
      <c r="B26" s="81"/>
      <c r="C26" s="81"/>
      <c r="D26" s="81"/>
      <c r="E26" s="81"/>
      <c r="F26" s="81"/>
      <c r="G26" s="81"/>
      <c r="H26" s="81"/>
      <c r="I26" s="81"/>
    </row>
    <row r="27" spans="1:12" ht="12.75" customHeight="1">
      <c r="G27" s="81"/>
      <c r="H27" s="81"/>
      <c r="I27" s="81"/>
    </row>
    <row r="28" spans="1:12" s="88" customFormat="1">
      <c r="A28" s="87" t="s">
        <v>176</v>
      </c>
      <c r="G28" s="89"/>
      <c r="H28" s="89"/>
      <c r="I28" s="89"/>
    </row>
    <row r="29" spans="1:12" ht="16.5" thickBot="1">
      <c r="C29" s="94"/>
      <c r="D29" s="82"/>
      <c r="E29" s="79"/>
      <c r="F29" s="79"/>
      <c r="G29" s="82"/>
      <c r="H29" s="83"/>
      <c r="I29" s="83"/>
    </row>
    <row r="30" spans="1:12" ht="18.75" customHeight="1">
      <c r="A30" s="423" t="s">
        <v>149</v>
      </c>
      <c r="B30" s="416" t="s">
        <v>150</v>
      </c>
      <c r="C30" s="272" t="s">
        <v>177</v>
      </c>
      <c r="D30" s="272" t="s">
        <v>151</v>
      </c>
      <c r="E30" s="272" t="s">
        <v>152</v>
      </c>
      <c r="F30" s="272" t="s">
        <v>178</v>
      </c>
      <c r="G30" s="272" t="s">
        <v>179</v>
      </c>
      <c r="H30" s="416" t="s">
        <v>180</v>
      </c>
      <c r="I30" s="416" t="s">
        <v>181</v>
      </c>
      <c r="J30" s="416" t="s">
        <v>156</v>
      </c>
      <c r="K30" s="416" t="s">
        <v>158</v>
      </c>
      <c r="L30" s="408" t="s">
        <v>79</v>
      </c>
    </row>
    <row r="31" spans="1:12">
      <c r="A31" s="424"/>
      <c r="B31" s="417"/>
      <c r="C31" s="273" t="s">
        <v>182</v>
      </c>
      <c r="D31" s="273" t="s">
        <v>159</v>
      </c>
      <c r="E31" s="273" t="s">
        <v>160</v>
      </c>
      <c r="F31" s="273" t="s">
        <v>160</v>
      </c>
      <c r="G31" s="273" t="s">
        <v>161</v>
      </c>
      <c r="H31" s="417"/>
      <c r="I31" s="417"/>
      <c r="J31" s="417"/>
      <c r="K31" s="417"/>
      <c r="L31" s="409"/>
    </row>
    <row r="32" spans="1:12" ht="13.5" thickBot="1">
      <c r="A32" s="425"/>
      <c r="B32" s="418"/>
      <c r="C32" s="274"/>
      <c r="D32" s="274" t="s">
        <v>162</v>
      </c>
      <c r="E32" s="274" t="s">
        <v>162</v>
      </c>
      <c r="F32" s="274" t="s">
        <v>162</v>
      </c>
      <c r="G32" s="274"/>
      <c r="H32" s="418"/>
      <c r="I32" s="418"/>
      <c r="J32" s="418"/>
      <c r="K32" s="418"/>
      <c r="L32" s="410"/>
    </row>
    <row r="33" spans="1:12">
      <c r="A33" s="101"/>
      <c r="B33"/>
      <c r="C33" s="102"/>
      <c r="D33" s="102"/>
      <c r="E33" s="102"/>
      <c r="F33" s="102"/>
      <c r="G33" s="102"/>
      <c r="H33" s="102"/>
      <c r="I33" s="102"/>
      <c r="J33" s="102"/>
      <c r="K33" s="102"/>
      <c r="L33" s="103"/>
    </row>
    <row r="34" spans="1:12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7"/>
    </row>
    <row r="35" spans="1:12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7"/>
    </row>
    <row r="36" spans="1:12" ht="13.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100"/>
    </row>
    <row r="40" spans="1:12" ht="40.9" customHeight="1">
      <c r="A40" s="398" t="s">
        <v>69</v>
      </c>
      <c r="B40" s="400"/>
      <c r="C40" s="129" t="s">
        <v>34</v>
      </c>
      <c r="D40" s="385" t="s">
        <v>35</v>
      </c>
      <c r="E40" s="386"/>
      <c r="F40" s="426" t="s">
        <v>33</v>
      </c>
      <c r="G40" s="129" t="s">
        <v>34</v>
      </c>
      <c r="H40" s="385" t="s">
        <v>35</v>
      </c>
      <c r="I40" s="386"/>
    </row>
    <row r="41" spans="1:12" ht="55.5" customHeight="1">
      <c r="A41" s="401"/>
      <c r="B41" s="403"/>
      <c r="C41" s="129" t="s">
        <v>36</v>
      </c>
      <c r="D41" s="374"/>
      <c r="E41" s="375"/>
      <c r="F41" s="427"/>
      <c r="G41" s="129" t="s">
        <v>36</v>
      </c>
      <c r="H41" s="374"/>
      <c r="I41" s="375"/>
    </row>
    <row r="42" spans="1:12" ht="39.6" customHeight="1">
      <c r="A42" s="404"/>
      <c r="B42" s="406"/>
      <c r="C42" s="129" t="s">
        <v>37</v>
      </c>
      <c r="D42" s="374" t="s">
        <v>38</v>
      </c>
      <c r="E42" s="375"/>
      <c r="F42" s="428"/>
      <c r="G42" s="129" t="s">
        <v>37</v>
      </c>
      <c r="H42" s="374" t="s">
        <v>38</v>
      </c>
      <c r="I42" s="375"/>
    </row>
  </sheetData>
  <mergeCells count="23">
    <mergeCell ref="A40:B42"/>
    <mergeCell ref="D40:E40"/>
    <mergeCell ref="F40:F42"/>
    <mergeCell ref="H40:I40"/>
    <mergeCell ref="D41:E41"/>
    <mergeCell ref="H41:I41"/>
    <mergeCell ref="D42:E42"/>
    <mergeCell ref="H42:I42"/>
    <mergeCell ref="A8:A10"/>
    <mergeCell ref="A30:A32"/>
    <mergeCell ref="B30:B32"/>
    <mergeCell ref="H30:H32"/>
    <mergeCell ref="I30:I32"/>
    <mergeCell ref="L30:L32"/>
    <mergeCell ref="K8:K10"/>
    <mergeCell ref="F9:F10"/>
    <mergeCell ref="K30:K32"/>
    <mergeCell ref="B8:B10"/>
    <mergeCell ref="G8:G10"/>
    <mergeCell ref="H8:H10"/>
    <mergeCell ref="I8:I10"/>
    <mergeCell ref="J8:J10"/>
    <mergeCell ref="J30:J32"/>
  </mergeCells>
  <printOptions horizontalCentered="1" verticalCentered="1"/>
  <pageMargins left="0" right="0" top="0" bottom="0" header="0" footer="0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'Aneksi nr. 3'!Print_Area</vt:lpstr>
      <vt:lpstr>'Aneksi nr. 4'!Print_Area</vt:lpstr>
      <vt:lpstr>'Aneksi nr. 5'!Print_Area</vt:lpstr>
      <vt:lpstr>'Aneksi nr.1'!Print_Area</vt:lpstr>
      <vt:lpstr>'Aneksi nr.2'!Print_Area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