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a.qendro\Desktop\Buxhetet\"/>
    </mc:Choice>
  </mc:AlternateContent>
  <xr:revisionPtr revIDLastSave="0" documentId="8_{A6DF77E3-9EA0-4902-B2F3-E77F7454C8D4}" xr6:coauthVersionLast="36" xr6:coauthVersionMax="36" xr10:uidLastSave="{00000000-0000-0000-0000-000000000000}"/>
  <bookViews>
    <workbookView xWindow="0" yWindow="0" windowWidth="21570" windowHeight="7980" xr2:uid="{B01681A1-B1DA-4CF6-B4FC-FDC7EBE21E0E}"/>
  </bookViews>
  <sheets>
    <sheet name="Sheet2" sheetId="2" r:id="rId1"/>
    <sheet name="Sheet3" sheetId="3" r:id="rId2"/>
  </sheets>
  <definedNames>
    <definedName name="_xlnm.Print_Area" localSheetId="0">Sheet2!$A$1:$E$25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E21" i="2"/>
  <c r="D15" i="2"/>
  <c r="D10" i="2"/>
  <c r="D16" i="2"/>
  <c r="E17" i="2"/>
  <c r="E20" i="2"/>
  <c r="E18" i="2"/>
  <c r="E19" i="2"/>
  <c r="D23" i="2"/>
  <c r="E22" i="2"/>
  <c r="E11" i="2"/>
  <c r="E8" i="2"/>
  <c r="E12" i="2"/>
  <c r="E9" i="2"/>
  <c r="E10" i="2"/>
  <c r="E15" i="2"/>
  <c r="E23" i="2" s="1"/>
  <c r="E16" i="2"/>
</calcChain>
</file>

<file path=xl/sharedStrings.xml><?xml version="1.0" encoding="utf-8"?>
<sst xmlns="http://schemas.openxmlformats.org/spreadsheetml/2006/main" count="39" uniqueCount="34">
  <si>
    <t>GJYKATA KUSHTETUESE</t>
  </si>
  <si>
    <r>
      <t xml:space="preserve">                                         </t>
    </r>
    <r>
      <rPr>
        <b/>
        <i/>
        <u/>
        <sz val="12"/>
        <rFont val="Calibri"/>
        <family val="2"/>
      </rPr>
      <t>BUXHETI I GJYKATES KUSHTETUESE PER VITIN 2017</t>
    </r>
  </si>
  <si>
    <t xml:space="preserve">                      MIRATUAR ME LIGJIN NR.130/2016, date 15.12.2016, "Per buxhetin e vitit 2017".</t>
  </si>
  <si>
    <t>ne leke</t>
  </si>
  <si>
    <t>Nr.</t>
  </si>
  <si>
    <t>Zerat e buxhetit</t>
  </si>
  <si>
    <t xml:space="preserve">Llogaria ekonomike e buxhetit </t>
  </si>
  <si>
    <r>
      <t xml:space="preserve">Buxheti i vitit 2016 </t>
    </r>
    <r>
      <rPr>
        <b/>
        <i/>
        <sz val="10"/>
        <color indexed="8"/>
        <rFont val="Calibri"/>
        <family val="2"/>
      </rPr>
      <t>(miratuar me ligjin nr.147/2015)</t>
    </r>
  </si>
  <si>
    <t>Pesha specifike ne %</t>
  </si>
  <si>
    <t>Pagat</t>
  </si>
  <si>
    <t>Sigurime shoqerore</t>
  </si>
  <si>
    <t>i</t>
  </si>
  <si>
    <t>Shuma e shpenzimeve(600-601)</t>
  </si>
  <si>
    <t>600-601</t>
  </si>
  <si>
    <t>Shpenzime per mallra e sherbime(operative)</t>
  </si>
  <si>
    <t>Shpenzime per tranferta korrente te huaja</t>
  </si>
  <si>
    <t>Shpenzime transferta brendshme</t>
  </si>
  <si>
    <t xml:space="preserve">Shpenzime transferta shperblim pensioni  </t>
  </si>
  <si>
    <t>ii</t>
  </si>
  <si>
    <t>Shuma e shpenzimeve(602-606)</t>
  </si>
  <si>
    <t>602-606</t>
  </si>
  <si>
    <t>I</t>
  </si>
  <si>
    <t>Totali i shpenzimeve korrente(600-606)</t>
  </si>
  <si>
    <t>600-606</t>
  </si>
  <si>
    <t>−</t>
  </si>
  <si>
    <t>Fond librash per biblioteken</t>
  </si>
  <si>
    <t>Paisje te ndryshme per zyra</t>
  </si>
  <si>
    <t>Informatizimi i veprimtarise</t>
  </si>
  <si>
    <t>Automjet i ri</t>
  </si>
  <si>
    <t>II</t>
  </si>
  <si>
    <t>Shuma e shpenzimeve kapitale(230-231)</t>
  </si>
  <si>
    <t>230-231</t>
  </si>
  <si>
    <t>&amp;</t>
  </si>
  <si>
    <t>Totali i buxhetit te shtetit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</si>
</sst>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i/>
      <u/>
      <sz val="12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7" fillId="0" borderId="0" xfId="0" applyFont="1" applyAlignment="1">
      <alignment horizontal="center" vertical="center"/>
    </xf>
    <xf numFmtId="3" fontId="4" fillId="0" borderId="4" xfId="0" quotePrefix="1" applyNumberFormat="1" applyFont="1" applyFill="1" applyBorder="1" applyAlignment="1">
      <alignment horizontal="center" vertical="center"/>
    </xf>
    <xf numFmtId="3" fontId="4" fillId="0" borderId="5" xfId="0" quotePrefix="1" applyNumberFormat="1" applyFont="1" applyFill="1" applyBorder="1" applyAlignment="1">
      <alignment horizontal="center" vertical="center"/>
    </xf>
    <xf numFmtId="3" fontId="4" fillId="0" borderId="6" xfId="0" quotePrefix="1" applyNumberFormat="1" applyFont="1" applyFill="1" applyBorder="1" applyAlignment="1">
      <alignment horizontal="center" vertical="center"/>
    </xf>
    <xf numFmtId="3" fontId="4" fillId="0" borderId="7" xfId="0" quotePrefix="1" applyNumberFormat="1" applyFont="1" applyFill="1" applyBorder="1" applyAlignment="1">
      <alignment horizontal="center" vertical="center"/>
    </xf>
    <xf numFmtId="164" fontId="4" fillId="0" borderId="8" xfId="0" quotePrefix="1" applyNumberFormat="1" applyFont="1" applyFill="1" applyBorder="1" applyAlignment="1">
      <alignment horizontal="center" vertical="center"/>
    </xf>
    <xf numFmtId="164" fontId="4" fillId="0" borderId="9" xfId="0" quotePrefix="1" applyNumberFormat="1" applyFont="1" applyFill="1" applyBorder="1" applyAlignment="1">
      <alignment horizontal="center" vertical="center"/>
    </xf>
    <xf numFmtId="164" fontId="4" fillId="0" borderId="10" xfId="0" quotePrefix="1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11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4" fillId="0" borderId="12" xfId="0" quotePrefix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9" xfId="0" applyFont="1" applyBorder="1" applyAlignment="1">
      <alignment horizontal="center"/>
    </xf>
    <xf numFmtId="3" fontId="4" fillId="0" borderId="14" xfId="0" quotePrefix="1" applyNumberFormat="1" applyFont="1" applyFill="1" applyBorder="1" applyAlignment="1">
      <alignment horizontal="center" vertical="center"/>
    </xf>
    <xf numFmtId="0" fontId="2" fillId="0" borderId="0" xfId="0" applyFont="1"/>
    <xf numFmtId="0" fontId="10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FB11-D1BB-417B-9C0C-B5B7F186CBFE}">
  <dimension ref="A1:E25"/>
  <sheetViews>
    <sheetView tabSelected="1" view="pageBreakPreview" zoomScaleNormal="100" zoomScaleSheetLayoutView="100" workbookViewId="0">
      <selection activeCell="B16" sqref="B16"/>
    </sheetView>
  </sheetViews>
  <sheetFormatPr defaultRowHeight="15" x14ac:dyDescent="0.25"/>
  <cols>
    <col min="1" max="1" width="4.85546875" customWidth="1"/>
    <col min="2" max="2" width="43.7109375" customWidth="1"/>
    <col min="3" max="3" width="12" customWidth="1"/>
    <col min="4" max="4" width="22.42578125" customWidth="1"/>
    <col min="5" max="5" width="10.85546875" customWidth="1"/>
  </cols>
  <sheetData>
    <row r="1" spans="1:5" x14ac:dyDescent="0.25">
      <c r="A1" s="2" t="s">
        <v>0</v>
      </c>
    </row>
    <row r="2" spans="1:5" x14ac:dyDescent="0.25">
      <c r="A2" s="2"/>
    </row>
    <row r="3" spans="1:5" x14ac:dyDescent="0.25">
      <c r="A3" s="2"/>
    </row>
    <row r="4" spans="1:5" ht="15.75" x14ac:dyDescent="0.25">
      <c r="A4" s="31" t="s">
        <v>1</v>
      </c>
    </row>
    <row r="5" spans="1:5" ht="15.75" x14ac:dyDescent="0.25">
      <c r="A5" s="31"/>
      <c r="B5" s="32" t="s">
        <v>2</v>
      </c>
    </row>
    <row r="6" spans="1:5" ht="16.5" thickBot="1" x14ac:dyDescent="0.3">
      <c r="A6" s="1"/>
      <c r="B6" s="1"/>
      <c r="C6" s="1"/>
      <c r="D6" s="7" t="s">
        <v>3</v>
      </c>
      <c r="E6" s="7"/>
    </row>
    <row r="7" spans="1:5" ht="48" thickBot="1" x14ac:dyDescent="0.3">
      <c r="A7" s="27" t="s">
        <v>4</v>
      </c>
      <c r="B7" s="24" t="s">
        <v>5</v>
      </c>
      <c r="C7" s="25" t="s">
        <v>6</v>
      </c>
      <c r="D7" s="26" t="s">
        <v>7</v>
      </c>
      <c r="E7" s="26" t="s">
        <v>8</v>
      </c>
    </row>
    <row r="8" spans="1:5" ht="15.75" x14ac:dyDescent="0.25">
      <c r="A8" s="33">
        <v>1</v>
      </c>
      <c r="B8" s="4" t="s">
        <v>9</v>
      </c>
      <c r="C8" s="22">
        <v>600</v>
      </c>
      <c r="D8" s="8">
        <v>67000000</v>
      </c>
      <c r="E8" s="23">
        <f>D8/D23*100</f>
        <v>54.032258064516128</v>
      </c>
    </row>
    <row r="9" spans="1:5" ht="15.75" x14ac:dyDescent="0.25">
      <c r="A9" s="34">
        <v>2</v>
      </c>
      <c r="B9" s="5" t="s">
        <v>10</v>
      </c>
      <c r="C9" s="17">
        <v>601</v>
      </c>
      <c r="D9" s="9">
        <v>13000000</v>
      </c>
      <c r="E9" s="12">
        <f>D9/D23*100</f>
        <v>10.483870967741936</v>
      </c>
    </row>
    <row r="10" spans="1:5" ht="15.75" x14ac:dyDescent="0.25">
      <c r="A10" s="34" t="s">
        <v>11</v>
      </c>
      <c r="B10" s="15" t="s">
        <v>12</v>
      </c>
      <c r="C10" s="18" t="s">
        <v>13</v>
      </c>
      <c r="D10" s="9">
        <f>D8+D9</f>
        <v>80000000</v>
      </c>
      <c r="E10" s="12">
        <f>D10/D23*100</f>
        <v>64.516129032258064</v>
      </c>
    </row>
    <row r="11" spans="1:5" ht="15.75" x14ac:dyDescent="0.25">
      <c r="A11" s="34">
        <v>3</v>
      </c>
      <c r="B11" s="5" t="s">
        <v>14</v>
      </c>
      <c r="C11" s="17">
        <v>602</v>
      </c>
      <c r="D11" s="9">
        <v>36500000</v>
      </c>
      <c r="E11" s="12">
        <f>D11/D23*100</f>
        <v>29.435483870967744</v>
      </c>
    </row>
    <row r="12" spans="1:5" ht="15.75" x14ac:dyDescent="0.25">
      <c r="A12" s="34">
        <v>4</v>
      </c>
      <c r="B12" s="5" t="s">
        <v>15</v>
      </c>
      <c r="C12" s="17">
        <v>605</v>
      </c>
      <c r="D12" s="9">
        <v>500000</v>
      </c>
      <c r="E12" s="12">
        <f>D12/D23*100</f>
        <v>0.40322580645161288</v>
      </c>
    </row>
    <row r="13" spans="1:5" ht="15.75" x14ac:dyDescent="0.25">
      <c r="A13" s="34">
        <v>5</v>
      </c>
      <c r="B13" s="5" t="s">
        <v>16</v>
      </c>
      <c r="C13" s="17">
        <v>604</v>
      </c>
      <c r="D13" s="9"/>
      <c r="E13" s="12"/>
    </row>
    <row r="14" spans="1:5" ht="15.75" x14ac:dyDescent="0.25">
      <c r="A14" s="34">
        <v>6</v>
      </c>
      <c r="B14" s="5" t="s">
        <v>17</v>
      </c>
      <c r="C14" s="17">
        <v>606</v>
      </c>
      <c r="D14" s="9"/>
      <c r="E14" s="12"/>
    </row>
    <row r="15" spans="1:5" ht="15.75" x14ac:dyDescent="0.25">
      <c r="A15" s="34" t="s">
        <v>18</v>
      </c>
      <c r="B15" s="15" t="s">
        <v>19</v>
      </c>
      <c r="C15" s="19" t="s">
        <v>20</v>
      </c>
      <c r="D15" s="9">
        <f>D11+D12+D13+D14</f>
        <v>37000000</v>
      </c>
      <c r="E15" s="12">
        <f>D15/D23*100</f>
        <v>29.838709677419356</v>
      </c>
    </row>
    <row r="16" spans="1:5" ht="15.75" x14ac:dyDescent="0.25">
      <c r="A16" s="35" t="s">
        <v>21</v>
      </c>
      <c r="B16" s="15" t="s">
        <v>22</v>
      </c>
      <c r="C16" s="19" t="s">
        <v>23</v>
      </c>
      <c r="D16" s="8">
        <f>D10+D15</f>
        <v>117000000</v>
      </c>
      <c r="E16" s="12">
        <f>D16/D23*100</f>
        <v>94.354838709677423</v>
      </c>
    </row>
    <row r="17" spans="1:5" ht="15.75" x14ac:dyDescent="0.25">
      <c r="A17" s="35" t="s">
        <v>24</v>
      </c>
      <c r="B17" s="5" t="s">
        <v>25</v>
      </c>
      <c r="C17" s="17">
        <v>231</v>
      </c>
      <c r="D17" s="8">
        <v>960000</v>
      </c>
      <c r="E17" s="12">
        <f>D17/D22*100</f>
        <v>13.714285714285715</v>
      </c>
    </row>
    <row r="18" spans="1:5" ht="15.75" x14ac:dyDescent="0.25">
      <c r="A18" s="35" t="s">
        <v>24</v>
      </c>
      <c r="B18" s="5" t="s">
        <v>26</v>
      </c>
      <c r="C18" s="17">
        <v>231</v>
      </c>
      <c r="D18" s="8">
        <v>960000</v>
      </c>
      <c r="E18" s="12">
        <f>D18/D22*100</f>
        <v>13.714285714285715</v>
      </c>
    </row>
    <row r="19" spans="1:5" ht="15.75" x14ac:dyDescent="0.25">
      <c r="A19" s="35" t="s">
        <v>24</v>
      </c>
      <c r="B19" s="5" t="s">
        <v>27</v>
      </c>
      <c r="C19" s="17">
        <v>230</v>
      </c>
      <c r="D19" s="8">
        <v>500000</v>
      </c>
      <c r="E19" s="12">
        <f>D19/D22*100</f>
        <v>7.1428571428571423</v>
      </c>
    </row>
    <row r="20" spans="1:5" ht="15.75" x14ac:dyDescent="0.25">
      <c r="A20" s="35" t="s">
        <v>24</v>
      </c>
      <c r="B20" s="5" t="s">
        <v>27</v>
      </c>
      <c r="C20" s="17">
        <v>231</v>
      </c>
      <c r="D20" s="8">
        <v>1080000</v>
      </c>
      <c r="E20" s="12">
        <f>D20/D22*100</f>
        <v>15.428571428571427</v>
      </c>
    </row>
    <row r="21" spans="1:5" ht="15.75" x14ac:dyDescent="0.25">
      <c r="A21" s="35" t="s">
        <v>24</v>
      </c>
      <c r="B21" s="28" t="s">
        <v>28</v>
      </c>
      <c r="C21" s="29">
        <v>231</v>
      </c>
      <c r="D21" s="30">
        <v>3500000</v>
      </c>
      <c r="E21" s="12">
        <f>D21/D22*100</f>
        <v>50</v>
      </c>
    </row>
    <row r="22" spans="1:5" ht="16.5" thickBot="1" x14ac:dyDescent="0.3">
      <c r="A22" s="36" t="s">
        <v>29</v>
      </c>
      <c r="B22" s="16" t="s">
        <v>30</v>
      </c>
      <c r="C22" s="20" t="s">
        <v>31</v>
      </c>
      <c r="D22" s="10">
        <f>D17+D18+D19+D20+D21</f>
        <v>7000000</v>
      </c>
      <c r="E22" s="13">
        <f>D22/D23*100</f>
        <v>5.6451612903225801</v>
      </c>
    </row>
    <row r="23" spans="1:5" ht="16.5" thickBot="1" x14ac:dyDescent="0.3">
      <c r="A23" s="37" t="s">
        <v>32</v>
      </c>
      <c r="B23" s="6" t="s">
        <v>33</v>
      </c>
      <c r="C23" s="21"/>
      <c r="D23" s="11">
        <f>D16+D22</f>
        <v>124000000</v>
      </c>
      <c r="E23" s="14">
        <f>E10+E15+E22</f>
        <v>100</v>
      </c>
    </row>
    <row r="25" spans="1:5" ht="15.75" x14ac:dyDescent="0.25">
      <c r="D25" s="3"/>
      <c r="E25" s="3"/>
    </row>
  </sheetData>
  <printOptions horizontalCentered="1"/>
  <pageMargins left="0" right="0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104C-07E9-43B7-A88B-98AA04CD26A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Ervina Qendro</cp:lastModifiedBy>
  <cp:revision/>
  <dcterms:created xsi:type="dcterms:W3CDTF">2010-01-18T14:33:33Z</dcterms:created>
  <dcterms:modified xsi:type="dcterms:W3CDTF">2026-03-05T22:19:37Z</dcterms:modified>
  <cp:category/>
  <cp:contentStatus/>
</cp:coreProperties>
</file>